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idrott-my.sharepoint.com/personal/peter_lagerroos_swebowl_se/Documents/Seriespel/24-25/Allsvenska utredningen/"/>
    </mc:Choice>
  </mc:AlternateContent>
  <xr:revisionPtr revIDLastSave="540" documentId="8_{AE3EACAB-C105-4B3B-A819-CB21440D37AB}" xr6:coauthVersionLast="47" xr6:coauthVersionMax="47" xr10:uidLastSave="{5AAFE8DD-5A27-4A54-8725-03FA4FFC8678}"/>
  <bookViews>
    <workbookView xWindow="28680" yWindow="-120" windowWidth="29040" windowHeight="15720" activeTab="1" xr2:uid="{DC2075DD-8ADD-4BF4-94CB-B693C5629039}"/>
  </bookViews>
  <sheets>
    <sheet name="Tabell" sheetId="1" r:id="rId1"/>
    <sheet name="Uträkn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2" i="1" l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K76" i="1"/>
  <c r="J7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S34" i="2"/>
  <c r="S33" i="2"/>
  <c r="S17" i="2"/>
  <c r="S16" i="2"/>
  <c r="N34" i="2"/>
  <c r="N33" i="2"/>
  <c r="N17" i="2"/>
  <c r="N16" i="2"/>
  <c r="I17" i="2"/>
  <c r="I16" i="2"/>
  <c r="I34" i="2"/>
  <c r="I33" i="2"/>
  <c r="D34" i="2"/>
  <c r="D33" i="2"/>
  <c r="T32" i="2"/>
  <c r="T31" i="2"/>
  <c r="T30" i="2"/>
  <c r="T29" i="2"/>
  <c r="T28" i="2"/>
  <c r="T27" i="2"/>
  <c r="T26" i="2"/>
  <c r="T25" i="2"/>
  <c r="T24" i="2"/>
  <c r="T23" i="2"/>
  <c r="T34" i="2" s="1"/>
  <c r="T22" i="2"/>
  <c r="T21" i="2"/>
  <c r="T33" i="2" s="1"/>
  <c r="O32" i="2"/>
  <c r="O31" i="2"/>
  <c r="O30" i="2"/>
  <c r="O29" i="2"/>
  <c r="O28" i="2"/>
  <c r="O27" i="2"/>
  <c r="O26" i="2"/>
  <c r="O25" i="2"/>
  <c r="O24" i="2"/>
  <c r="O23" i="2"/>
  <c r="O22" i="2"/>
  <c r="O21" i="2"/>
  <c r="O34" i="2" s="1"/>
  <c r="T15" i="2"/>
  <c r="T14" i="2"/>
  <c r="T13" i="2"/>
  <c r="T12" i="2"/>
  <c r="T11" i="2"/>
  <c r="T10" i="2"/>
  <c r="T9" i="2"/>
  <c r="T8" i="2"/>
  <c r="T7" i="2"/>
  <c r="T6" i="2"/>
  <c r="T5" i="2"/>
  <c r="T4" i="2"/>
  <c r="T16" i="2" s="1"/>
  <c r="O15" i="2"/>
  <c r="O14" i="2"/>
  <c r="O13" i="2"/>
  <c r="O12" i="2"/>
  <c r="O11" i="2"/>
  <c r="O10" i="2"/>
  <c r="O9" i="2"/>
  <c r="O8" i="2"/>
  <c r="O7" i="2"/>
  <c r="O6" i="2"/>
  <c r="O5" i="2"/>
  <c r="O4" i="2"/>
  <c r="O17" i="2" s="1"/>
  <c r="J15" i="2"/>
  <c r="J14" i="2"/>
  <c r="J13" i="2"/>
  <c r="J12" i="2"/>
  <c r="J11" i="2"/>
  <c r="J10" i="2"/>
  <c r="J9" i="2"/>
  <c r="J8" i="2"/>
  <c r="J7" i="2"/>
  <c r="J6" i="2"/>
  <c r="J5" i="2"/>
  <c r="J4" i="2"/>
  <c r="J17" i="2" s="1"/>
  <c r="E32" i="2"/>
  <c r="E31" i="2"/>
  <c r="E30" i="2"/>
  <c r="E29" i="2"/>
  <c r="E28" i="2"/>
  <c r="E27" i="2"/>
  <c r="E26" i="2"/>
  <c r="E25" i="2"/>
  <c r="E24" i="2"/>
  <c r="E23" i="2"/>
  <c r="E22" i="2"/>
  <c r="E21" i="2"/>
  <c r="E34" i="2" s="1"/>
  <c r="E15" i="2"/>
  <c r="E14" i="2"/>
  <c r="E13" i="2"/>
  <c r="E12" i="2"/>
  <c r="E11" i="2"/>
  <c r="E10" i="2"/>
  <c r="E9" i="2"/>
  <c r="E8" i="2"/>
  <c r="E7" i="2"/>
  <c r="E6" i="2"/>
  <c r="E5" i="2"/>
  <c r="E4" i="2"/>
  <c r="J32" i="2"/>
  <c r="J31" i="2"/>
  <c r="J29" i="2"/>
  <c r="J28" i="2"/>
  <c r="J27" i="2"/>
  <c r="J26" i="2"/>
  <c r="J25" i="2"/>
  <c r="J24" i="2"/>
  <c r="J23" i="2"/>
  <c r="J22" i="2"/>
  <c r="J21" i="2"/>
  <c r="J34" i="2" s="1"/>
  <c r="J30" i="2"/>
  <c r="D17" i="2"/>
  <c r="D16" i="2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49" i="1"/>
  <c r="J49" i="1"/>
  <c r="K48" i="1"/>
  <c r="J48" i="1"/>
  <c r="K47" i="1"/>
  <c r="J47" i="1"/>
  <c r="K45" i="1"/>
  <c r="J45" i="1"/>
  <c r="K46" i="1"/>
  <c r="J46" i="1"/>
  <c r="K44" i="1"/>
  <c r="J44" i="1"/>
  <c r="K42" i="1"/>
  <c r="J42" i="1"/>
  <c r="K43" i="1"/>
  <c r="J43" i="1"/>
  <c r="J22" i="1"/>
  <c r="K22" i="1"/>
  <c r="J23" i="1"/>
  <c r="K23" i="1"/>
  <c r="J25" i="1"/>
  <c r="K25" i="1"/>
  <c r="J24" i="1"/>
  <c r="K24" i="1"/>
  <c r="J26" i="1"/>
  <c r="K26" i="1"/>
  <c r="J27" i="1"/>
  <c r="K27" i="1"/>
  <c r="J28" i="1"/>
  <c r="K28" i="1"/>
  <c r="J29" i="1"/>
  <c r="K29" i="1"/>
  <c r="J32" i="1"/>
  <c r="K32" i="1"/>
  <c r="J30" i="1"/>
  <c r="K30" i="1"/>
  <c r="J31" i="1"/>
  <c r="K31" i="1"/>
  <c r="J33" i="1"/>
  <c r="K33" i="1"/>
  <c r="J35" i="1"/>
  <c r="K35" i="1"/>
  <c r="J34" i="1"/>
  <c r="K34" i="1"/>
  <c r="J36" i="1"/>
  <c r="K36" i="1"/>
  <c r="K21" i="1"/>
  <c r="J21" i="1"/>
  <c r="E33" i="2" l="1"/>
  <c r="T17" i="2"/>
  <c r="E17" i="2"/>
  <c r="J33" i="2"/>
  <c r="J16" i="2"/>
  <c r="O16" i="2"/>
  <c r="O33" i="2"/>
  <c r="E16" i="2"/>
</calcChain>
</file>

<file path=xl/sharedStrings.xml><?xml version="1.0" encoding="utf-8"?>
<sst xmlns="http://schemas.openxmlformats.org/spreadsheetml/2006/main" count="466" uniqueCount="247">
  <si>
    <t>Mellanallsvenskan</t>
  </si>
  <si>
    <t>Lag</t>
  </si>
  <si>
    <t>S</t>
  </si>
  <si>
    <t>V</t>
  </si>
  <si>
    <t>O</t>
  </si>
  <si>
    <t>F</t>
  </si>
  <si>
    <t>Total</t>
  </si>
  <si>
    <t>D</t>
  </si>
  <si>
    <t>P</t>
  </si>
  <si>
    <t>148 - 71</t>
  </si>
  <si>
    <t>132 - 66</t>
  </si>
  <si>
    <t>117 - 81</t>
  </si>
  <si>
    <t>117 - 101</t>
  </si>
  <si>
    <t>113 - 66</t>
  </si>
  <si>
    <t>122 - 96</t>
  </si>
  <si>
    <t>109 - 110</t>
  </si>
  <si>
    <t>112 - 106</t>
  </si>
  <si>
    <t>110 - 110</t>
  </si>
  <si>
    <t>104 - 116</t>
  </si>
  <si>
    <t>90 - 108</t>
  </si>
  <si>
    <t>80 - 117</t>
  </si>
  <si>
    <t> BK Karma</t>
  </si>
  <si>
    <t>88 - 132</t>
  </si>
  <si>
    <t> Rigel/DBS</t>
  </si>
  <si>
    <t>84 - 136</t>
  </si>
  <si>
    <t> Stureby BK F1</t>
  </si>
  <si>
    <t>77 - 101</t>
  </si>
  <si>
    <t> BK Glam</t>
  </si>
  <si>
    <t>67 - 153</t>
  </si>
  <si>
    <t>Nordallsvenskan</t>
  </si>
  <si>
    <t>112 - 67</t>
  </si>
  <si>
    <t>99 - 59</t>
  </si>
  <si>
    <t>98 - 82</t>
  </si>
  <si>
    <t>114 - 104</t>
  </si>
  <si>
    <t>92 - 88</t>
  </si>
  <si>
    <t>102 - 118</t>
  </si>
  <si>
    <t>84 - 135</t>
  </si>
  <si>
    <t>55 - 103</t>
  </si>
  <si>
    <t>Sydallsvenskan</t>
  </si>
  <si>
    <t>154 - 66</t>
  </si>
  <si>
    <t>136 - 82</t>
  </si>
  <si>
    <t>126 - 93</t>
  </si>
  <si>
    <t>115 - 103</t>
  </si>
  <si>
    <t>105 - 113</t>
  </si>
  <si>
    <t>109 - 109</t>
  </si>
  <si>
    <t>107 - 113</t>
  </si>
  <si>
    <t>114 - 102</t>
  </si>
  <si>
    <t>109 - 111</t>
  </si>
  <si>
    <t>101 - 118</t>
  </si>
  <si>
    <t>98 - 120</t>
  </si>
  <si>
    <t>96 - 123</t>
  </si>
  <si>
    <t>93 - 126</t>
  </si>
  <si>
    <t>90 - 128</t>
  </si>
  <si>
    <t>86 - 131</t>
  </si>
  <si>
    <t>Team Pergamon BC F</t>
  </si>
  <si>
    <t>BKF Falkenberg F</t>
  </si>
  <si>
    <t>BK Skrufscha A</t>
  </si>
  <si>
    <t>Höganäs BC A</t>
  </si>
  <si>
    <t>Forsheda BK A</t>
  </si>
  <si>
    <t>BK Femtionian A</t>
  </si>
  <si>
    <t>Olofströms BS A</t>
  </si>
  <si>
    <t>Kabaré BS A</t>
  </si>
  <si>
    <t>BK Joker A</t>
  </si>
  <si>
    <t>BK Borgen A</t>
  </si>
  <si>
    <t>Kulladals BS A</t>
  </si>
  <si>
    <t>Bulltofta BK A</t>
  </si>
  <si>
    <t>Team Lerum BC A</t>
  </si>
  <si>
    <t>Varta BK A</t>
  </si>
  <si>
    <t>BK Allön A</t>
  </si>
  <si>
    <t>Startnr</t>
  </si>
  <si>
    <t>Distans</t>
  </si>
  <si>
    <t>Team Clan Nässjö BK F1</t>
  </si>
  <si>
    <t>AIK BK H A</t>
  </si>
  <si>
    <t>BK Tegnér Säffle A</t>
  </si>
  <si>
    <t>Matteus-Pojkarna BK A</t>
  </si>
  <si>
    <t>BK Taifun A</t>
  </si>
  <si>
    <t>Ludvika BK A</t>
  </si>
  <si>
    <t>BK Bågen A</t>
  </si>
  <si>
    <t>IK Gotlandspärlan A</t>
  </si>
  <si>
    <t>Stånga IF A</t>
  </si>
  <si>
    <t>BK Kaskad F</t>
  </si>
  <si>
    <t>BK Örnen A</t>
  </si>
  <si>
    <t>Team Mariestad BK A</t>
  </si>
  <si>
    <t>Marbodals BS A</t>
  </si>
  <si>
    <t>Endast Syd- och Mellanallsvenska lag</t>
  </si>
  <si>
    <t>Bodens BS F</t>
  </si>
  <si>
    <t>BK Flash A</t>
  </si>
  <si>
    <t>BK Loet A</t>
  </si>
  <si>
    <t>BK Prana A</t>
  </si>
  <si>
    <t>BK Fjällräven A</t>
  </si>
  <si>
    <t>Två norrländska lag</t>
  </si>
  <si>
    <t>Ett norrländskt lag</t>
  </si>
  <si>
    <t>Tre norrländska lag</t>
  </si>
  <si>
    <t>Umeå IK BF A</t>
  </si>
  <si>
    <t>Domsjö IF BK A</t>
  </si>
  <si>
    <t>Junsele BK A</t>
  </si>
  <si>
    <t>Summa</t>
  </si>
  <si>
    <t>Medel</t>
  </si>
  <si>
    <t>Bidrag</t>
  </si>
  <si>
    <t>Elitserien Herrar</t>
  </si>
  <si>
    <t> Team Pergamon BC</t>
  </si>
  <si>
    <t>159 - 100</t>
  </si>
  <si>
    <t> Team Clan Nässjö BK</t>
  </si>
  <si>
    <t>128 - 91</t>
  </si>
  <si>
    <t> BK Kaskad</t>
  </si>
  <si>
    <t>123 - 77</t>
  </si>
  <si>
    <t> Bodens BS</t>
  </si>
  <si>
    <t>119 - 121</t>
  </si>
  <si>
    <t> Team Alingsås BC</t>
  </si>
  <si>
    <t>121 - 97</t>
  </si>
  <si>
    <t> IKW/Köping BK</t>
  </si>
  <si>
    <t>105 - 94</t>
  </si>
  <si>
    <t> IS Göta</t>
  </si>
  <si>
    <t>112 - 126</t>
  </si>
  <si>
    <t> BK Full House</t>
  </si>
  <si>
    <t>80 - 99</t>
  </si>
  <si>
    <t> Stureby BK</t>
  </si>
  <si>
    <t>106 - 113</t>
  </si>
  <si>
    <t> BKF Falkenberg</t>
  </si>
  <si>
    <t>92 - 128</t>
  </si>
  <si>
    <t> Västerås SK BK</t>
  </si>
  <si>
    <t>78 - 121</t>
  </si>
  <si>
    <t> Sundbybergs IK</t>
  </si>
  <si>
    <t>71 - 127</t>
  </si>
  <si>
    <t>Div 1 Norra Götaland</t>
  </si>
  <si>
    <t>143 - 56</t>
  </si>
  <si>
    <t>128 - 71</t>
  </si>
  <si>
    <t>122 - 76</t>
  </si>
  <si>
    <t>116 - 102</t>
  </si>
  <si>
    <t>112 - 107</t>
  </si>
  <si>
    <t>99 - 100</t>
  </si>
  <si>
    <t>101 - 97</t>
  </si>
  <si>
    <t>92 - 107</t>
  </si>
  <si>
    <t>85 - 133</t>
  </si>
  <si>
    <t>75 - 124</t>
  </si>
  <si>
    <t>81 - 138</t>
  </si>
  <si>
    <t> BK WIK</t>
  </si>
  <si>
    <t> BK Oden Falköping</t>
  </si>
  <si>
    <t> BK Tegnér Säffle F1</t>
  </si>
  <si>
    <t> Örgryte IS BF</t>
  </si>
  <si>
    <t> Marbodals BS F1</t>
  </si>
  <si>
    <t> Team Alingsås BC F1</t>
  </si>
  <si>
    <t> BK Kåess</t>
  </si>
  <si>
    <t> Borås GIF BK</t>
  </si>
  <si>
    <t> Kinna BK</t>
  </si>
  <si>
    <t> BK Kyrk</t>
  </si>
  <si>
    <t> Vårkulla IK</t>
  </si>
  <si>
    <t> BF Solängen</t>
  </si>
  <si>
    <t>Div 1 Norra Norrland</t>
  </si>
  <si>
    <t> Jonsta BK</t>
  </si>
  <si>
    <t>76 - 23</t>
  </si>
  <si>
    <t> Piteå BK</t>
  </si>
  <si>
    <t>67 - 31</t>
  </si>
  <si>
    <t> Team Berget BK</t>
  </si>
  <si>
    <t>55 - 24</t>
  </si>
  <si>
    <t> Skellefteå IF</t>
  </si>
  <si>
    <t>58 - 60</t>
  </si>
  <si>
    <t> BK Prana F</t>
  </si>
  <si>
    <t>21 - 39</t>
  </si>
  <si>
    <t> Pite BF</t>
  </si>
  <si>
    <t>30 - 70</t>
  </si>
  <si>
    <t> Skellefteå IF F</t>
  </si>
  <si>
    <t>10 - 70</t>
  </si>
  <si>
    <t>Div 1 Norra Svealand</t>
  </si>
  <si>
    <t> Sandvikens AIK BK</t>
  </si>
  <si>
    <t>139 - 60</t>
  </si>
  <si>
    <t> BK Ax</t>
  </si>
  <si>
    <t> Matteus-Pojkarna BK F1</t>
  </si>
  <si>
    <t>122 - 74</t>
  </si>
  <si>
    <t> AIK BK H F</t>
  </si>
  <si>
    <t>117 - 83</t>
  </si>
  <si>
    <t> Fyrishof BK</t>
  </si>
  <si>
    <t>98 - 102</t>
  </si>
  <si>
    <t> Fredrikshof IF BK</t>
  </si>
  <si>
    <t>104 - 95</t>
  </si>
  <si>
    <t> BK Klossen</t>
  </si>
  <si>
    <t>83 - 96</t>
  </si>
  <si>
    <t> BK Triss</t>
  </si>
  <si>
    <t>103 - 115</t>
  </si>
  <si>
    <t> IKW/Köping BK F</t>
  </si>
  <si>
    <t>88 - 112</t>
  </si>
  <si>
    <t> Ludvika BK F1</t>
  </si>
  <si>
    <t>69 - 129</t>
  </si>
  <si>
    <t> BK Skinnarna</t>
  </si>
  <si>
    <t>60 - 138</t>
  </si>
  <si>
    <t> Uppsala BC 90</t>
  </si>
  <si>
    <t>87 - 112</t>
  </si>
  <si>
    <t>Div 1 Södra Götaland</t>
  </si>
  <si>
    <t>138 - 80</t>
  </si>
  <si>
    <t>101 - 99</t>
  </si>
  <si>
    <t>109 - 90</t>
  </si>
  <si>
    <t>112 - 108</t>
  </si>
  <si>
    <t>100 - 99</t>
  </si>
  <si>
    <t>103 - 96</t>
  </si>
  <si>
    <t>111 - 109</t>
  </si>
  <si>
    <t>95 - 103</t>
  </si>
  <si>
    <t>92 - 106</t>
  </si>
  <si>
    <t>87 - 113</t>
  </si>
  <si>
    <t>86 - 133</t>
  </si>
  <si>
    <t> Lunds BK Mamba</t>
  </si>
  <si>
    <t> Nybban BC</t>
  </si>
  <si>
    <t> Karlskrona BK</t>
  </si>
  <si>
    <t> IS Göta F1</t>
  </si>
  <si>
    <t> BK Thule</t>
  </si>
  <si>
    <t> BK Cahoot</t>
  </si>
  <si>
    <t> BS Bockarna</t>
  </si>
  <si>
    <t> Kulladals BS F1</t>
  </si>
  <si>
    <t> Öresunds BS</t>
  </si>
  <si>
    <t> Forsheda BK F</t>
  </si>
  <si>
    <t> BK Frigg</t>
  </si>
  <si>
    <t> BK Playax</t>
  </si>
  <si>
    <t>Div 1 Södra Norrland</t>
  </si>
  <si>
    <t> Östersunds BK</t>
  </si>
  <si>
    <t>72 - 47</t>
  </si>
  <si>
    <t> BK Saiwa</t>
  </si>
  <si>
    <t>64 - 16</t>
  </si>
  <si>
    <t> IFK Umeå</t>
  </si>
  <si>
    <t>48 - 32</t>
  </si>
  <si>
    <t> Nordingrå BK</t>
  </si>
  <si>
    <t>66 - 73</t>
  </si>
  <si>
    <t> Kramfors BK</t>
  </si>
  <si>
    <t>45 - 55</t>
  </si>
  <si>
    <t> BK Nolia</t>
  </si>
  <si>
    <t>22 - 58</t>
  </si>
  <si>
    <t> BK Rebel</t>
  </si>
  <si>
    <t>42 - 78</t>
  </si>
  <si>
    <t>Div 1 Södra Svealand</t>
  </si>
  <si>
    <t> Team Baltzar BC</t>
  </si>
  <si>
    <t>140 - 59</t>
  </si>
  <si>
    <t> Vimmerby BK</t>
  </si>
  <si>
    <t>121 - 75</t>
  </si>
  <si>
    <t> Mini Arccus Club</t>
  </si>
  <si>
    <t>120 - 95</t>
  </si>
  <si>
    <t> SK Nova</t>
  </si>
  <si>
    <t>110 - 88</t>
  </si>
  <si>
    <t> Jönköpings KK</t>
  </si>
  <si>
    <t> Team Linköping BC</t>
  </si>
  <si>
    <t>92 - 108</t>
  </si>
  <si>
    <t> BK Flax</t>
  </si>
  <si>
    <t> Team Gamleby BC</t>
  </si>
  <si>
    <t>100 - 119</t>
  </si>
  <si>
    <t> Djurgårdens IF</t>
  </si>
  <si>
    <t>88 - 109</t>
  </si>
  <si>
    <t> BK Brio</t>
  </si>
  <si>
    <t>91 - 127</t>
  </si>
  <si>
    <t> BK Force</t>
  </si>
  <si>
    <t> IK Sleipner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</si>
</sst>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5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"/>
      <family val="2"/>
    </font>
    <font>
      <sz val="10"/>
      <color indexed="8"/>
      <name val="Arial"/>
    </font>
    <font>
      <sz val="11"/>
      <color indexed="8"/>
      <name val="Aptos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4" fontId="6" fillId="0" borderId="0" applyFon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2" borderId="1" xfId="1" applyFont="1" applyFill="1" applyBorder="1" applyAlignment="1">
      <alignment horizontal="center"/>
    </xf>
    <xf numFmtId="0" fontId="3" fillId="0" borderId="2" xfId="1" applyFont="1" applyBorder="1" applyAlignment="1">
      <alignment horizontal="right" wrapText="1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2" xfId="1" applyFont="1" applyBorder="1"/>
    <xf numFmtId="0" fontId="5" fillId="2" borderId="1" xfId="2" applyFont="1" applyFill="1" applyBorder="1" applyAlignment="1">
      <alignment horizontal="center"/>
    </xf>
    <xf numFmtId="0" fontId="5" fillId="0" borderId="2" xfId="2" applyFont="1" applyBorder="1" applyAlignment="1">
      <alignment horizontal="right" wrapText="1"/>
    </xf>
    <xf numFmtId="0" fontId="5" fillId="0" borderId="2" xfId="2" applyFont="1" applyBorder="1" applyAlignment="1">
      <alignment wrapText="1"/>
    </xf>
    <xf numFmtId="164" fontId="0" fillId="0" borderId="0" xfId="3" applyNumberFormat="1" applyFont="1"/>
    <xf numFmtId="164" fontId="0" fillId="0" borderId="0" xfId="0" applyNumberFormat="1"/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4" xfId="1" applyFont="1" applyBorder="1"/>
    <xf numFmtId="164" fontId="0" fillId="0" borderId="5" xfId="3" applyNumberFormat="1" applyFont="1" applyBorder="1"/>
    <xf numFmtId="165" fontId="0" fillId="0" borderId="0" xfId="0" applyNumberFormat="1"/>
  </cellXfs>
  <cellStyles count="4">
    <cellStyle name="Normal" xfId="0" builtinId="0"/>
    <cellStyle name="Normal_Blad2" xfId="1" xr:uid="{0E7B5575-395E-4587-8181-5CD193135743}"/>
    <cellStyle name="Normal_Blad2_1" xfId="2" xr:uid="{9DF54C4B-F178-461A-82C5-A1F80276BF73}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A083-B988-40BD-B177-1A65D9929439}">
  <dimension ref="A1:K162"/>
  <sheetViews>
    <sheetView topLeftCell="A19" workbookViewId="0">
      <selection activeCell="A30" sqref="A30:K30"/>
    </sheetView>
  </sheetViews>
  <sheetFormatPr defaultRowHeight="15" x14ac:dyDescent="0.25"/>
  <cols>
    <col min="2" max="2" width="23" bestFit="1" customWidth="1"/>
    <col min="11" max="11" width="9.5703125" bestFit="1" customWidth="1"/>
  </cols>
  <sheetData>
    <row r="1" spans="1:11" x14ac:dyDescent="0.25">
      <c r="B1" s="2" t="s">
        <v>99</v>
      </c>
    </row>
    <row r="3" spans="1:11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11" x14ac:dyDescent="0.25">
      <c r="A4">
        <v>1</v>
      </c>
      <c r="B4" t="s">
        <v>100</v>
      </c>
      <c r="C4">
        <v>13</v>
      </c>
      <c r="D4">
        <v>9</v>
      </c>
      <c r="E4">
        <v>2</v>
      </c>
      <c r="F4">
        <v>2</v>
      </c>
      <c r="G4" t="s">
        <v>101</v>
      </c>
      <c r="H4">
        <v>59</v>
      </c>
      <c r="I4">
        <v>20</v>
      </c>
      <c r="J4" s="1">
        <f t="shared" ref="J4:J15" si="0">I4/C4</f>
        <v>1.5384615384615385</v>
      </c>
      <c r="K4" s="1">
        <f t="shared" ref="K4:K15" si="1">H4/C4</f>
        <v>4.5384615384615383</v>
      </c>
    </row>
    <row r="5" spans="1:11" x14ac:dyDescent="0.25">
      <c r="A5">
        <v>2</v>
      </c>
      <c r="B5" t="s">
        <v>102</v>
      </c>
      <c r="C5">
        <v>11</v>
      </c>
      <c r="D5">
        <v>8</v>
      </c>
      <c r="E5">
        <v>0</v>
      </c>
      <c r="F5">
        <v>3</v>
      </c>
      <c r="G5" t="s">
        <v>103</v>
      </c>
      <c r="H5">
        <v>37</v>
      </c>
      <c r="I5">
        <v>16</v>
      </c>
      <c r="J5" s="1">
        <f t="shared" si="0"/>
        <v>1.4545454545454546</v>
      </c>
      <c r="K5" s="1">
        <f t="shared" si="1"/>
        <v>3.3636363636363638</v>
      </c>
    </row>
    <row r="6" spans="1:11" x14ac:dyDescent="0.25">
      <c r="A6">
        <v>3</v>
      </c>
      <c r="B6" t="s">
        <v>104</v>
      </c>
      <c r="C6">
        <v>10</v>
      </c>
      <c r="D6">
        <v>7</v>
      </c>
      <c r="E6">
        <v>0</v>
      </c>
      <c r="F6">
        <v>3</v>
      </c>
      <c r="G6" t="s">
        <v>105</v>
      </c>
      <c r="H6">
        <v>46</v>
      </c>
      <c r="I6">
        <v>14</v>
      </c>
      <c r="J6" s="1">
        <f t="shared" si="0"/>
        <v>1.4</v>
      </c>
      <c r="K6" s="1">
        <f t="shared" si="1"/>
        <v>4.5999999999999996</v>
      </c>
    </row>
    <row r="7" spans="1:11" x14ac:dyDescent="0.25">
      <c r="A7">
        <v>4</v>
      </c>
      <c r="B7" t="s">
        <v>106</v>
      </c>
      <c r="C7">
        <v>12</v>
      </c>
      <c r="D7">
        <v>6</v>
      </c>
      <c r="E7">
        <v>2</v>
      </c>
      <c r="F7">
        <v>4</v>
      </c>
      <c r="G7" t="s">
        <v>107</v>
      </c>
      <c r="H7">
        <v>-2</v>
      </c>
      <c r="I7">
        <v>14</v>
      </c>
      <c r="J7" s="1">
        <f t="shared" si="0"/>
        <v>1.1666666666666667</v>
      </c>
      <c r="K7" s="1">
        <f t="shared" si="1"/>
        <v>-0.16666666666666666</v>
      </c>
    </row>
    <row r="8" spans="1:11" x14ac:dyDescent="0.25">
      <c r="A8">
        <v>5</v>
      </c>
      <c r="B8" t="s">
        <v>108</v>
      </c>
      <c r="C8">
        <v>11</v>
      </c>
      <c r="D8">
        <v>6</v>
      </c>
      <c r="E8">
        <v>1</v>
      </c>
      <c r="F8">
        <v>4</v>
      </c>
      <c r="G8" t="s">
        <v>109</v>
      </c>
      <c r="H8">
        <v>24</v>
      </c>
      <c r="I8">
        <v>13</v>
      </c>
      <c r="J8" s="1">
        <f t="shared" si="0"/>
        <v>1.1818181818181819</v>
      </c>
      <c r="K8" s="1">
        <f t="shared" si="1"/>
        <v>2.1818181818181817</v>
      </c>
    </row>
    <row r="9" spans="1:11" x14ac:dyDescent="0.25">
      <c r="A9">
        <v>6</v>
      </c>
      <c r="B9" t="s">
        <v>110</v>
      </c>
      <c r="C9">
        <v>10</v>
      </c>
      <c r="D9">
        <v>6</v>
      </c>
      <c r="E9">
        <v>0</v>
      </c>
      <c r="F9">
        <v>4</v>
      </c>
      <c r="G9" t="s">
        <v>111</v>
      </c>
      <c r="H9">
        <v>11</v>
      </c>
      <c r="I9">
        <v>12</v>
      </c>
      <c r="J9" s="1">
        <f t="shared" si="0"/>
        <v>1.2</v>
      </c>
      <c r="K9" s="1">
        <f t="shared" si="1"/>
        <v>1.1000000000000001</v>
      </c>
    </row>
    <row r="10" spans="1:11" x14ac:dyDescent="0.25">
      <c r="A10">
        <v>7</v>
      </c>
      <c r="B10" t="s">
        <v>112</v>
      </c>
      <c r="C10">
        <v>12</v>
      </c>
      <c r="D10">
        <v>5</v>
      </c>
      <c r="E10">
        <v>1</v>
      </c>
      <c r="F10">
        <v>6</v>
      </c>
      <c r="G10" t="s">
        <v>113</v>
      </c>
      <c r="H10">
        <v>-14</v>
      </c>
      <c r="I10">
        <v>11</v>
      </c>
      <c r="J10" s="1">
        <f t="shared" si="0"/>
        <v>0.91666666666666663</v>
      </c>
      <c r="K10" s="1">
        <f t="shared" si="1"/>
        <v>-1.1666666666666667</v>
      </c>
    </row>
    <row r="11" spans="1:11" x14ac:dyDescent="0.25">
      <c r="A11">
        <v>8</v>
      </c>
      <c r="B11" t="s">
        <v>114</v>
      </c>
      <c r="C11">
        <v>9</v>
      </c>
      <c r="D11">
        <v>4</v>
      </c>
      <c r="E11">
        <v>1</v>
      </c>
      <c r="F11">
        <v>4</v>
      </c>
      <c r="G11" t="s">
        <v>115</v>
      </c>
      <c r="H11">
        <v>-19</v>
      </c>
      <c r="I11">
        <v>9</v>
      </c>
      <c r="J11" s="1">
        <f t="shared" si="0"/>
        <v>1</v>
      </c>
      <c r="K11" s="1">
        <f t="shared" si="1"/>
        <v>-2.1111111111111112</v>
      </c>
    </row>
    <row r="12" spans="1:11" x14ac:dyDescent="0.25">
      <c r="A12">
        <v>9</v>
      </c>
      <c r="B12" t="s">
        <v>116</v>
      </c>
      <c r="C12">
        <v>11</v>
      </c>
      <c r="D12">
        <v>3</v>
      </c>
      <c r="E12">
        <v>1</v>
      </c>
      <c r="F12">
        <v>7</v>
      </c>
      <c r="G12" t="s">
        <v>117</v>
      </c>
      <c r="H12">
        <v>-7</v>
      </c>
      <c r="I12">
        <v>7</v>
      </c>
      <c r="J12" s="1">
        <f t="shared" si="0"/>
        <v>0.63636363636363635</v>
      </c>
      <c r="K12" s="1">
        <f t="shared" si="1"/>
        <v>-0.63636363636363635</v>
      </c>
    </row>
    <row r="13" spans="1:11" x14ac:dyDescent="0.25">
      <c r="A13">
        <v>10</v>
      </c>
      <c r="B13" t="s">
        <v>118</v>
      </c>
      <c r="C13">
        <v>11</v>
      </c>
      <c r="D13">
        <v>3</v>
      </c>
      <c r="E13">
        <v>0</v>
      </c>
      <c r="F13">
        <v>8</v>
      </c>
      <c r="G13" t="s">
        <v>119</v>
      </c>
      <c r="H13">
        <v>-36</v>
      </c>
      <c r="I13">
        <v>6</v>
      </c>
      <c r="J13" s="1">
        <f t="shared" si="0"/>
        <v>0.54545454545454541</v>
      </c>
      <c r="K13" s="1">
        <f t="shared" si="1"/>
        <v>-3.2727272727272729</v>
      </c>
    </row>
    <row r="14" spans="1:11" x14ac:dyDescent="0.25">
      <c r="A14">
        <v>11</v>
      </c>
      <c r="B14" t="s">
        <v>120</v>
      </c>
      <c r="C14">
        <v>10</v>
      </c>
      <c r="D14">
        <v>2</v>
      </c>
      <c r="E14">
        <v>0</v>
      </c>
      <c r="F14">
        <v>8</v>
      </c>
      <c r="G14" t="s">
        <v>121</v>
      </c>
      <c r="H14">
        <v>-43</v>
      </c>
      <c r="I14">
        <v>4</v>
      </c>
      <c r="J14" s="1">
        <f t="shared" si="0"/>
        <v>0.4</v>
      </c>
      <c r="K14" s="1">
        <f t="shared" si="1"/>
        <v>-4.3</v>
      </c>
    </row>
    <row r="15" spans="1:11" x14ac:dyDescent="0.25">
      <c r="A15">
        <v>12</v>
      </c>
      <c r="B15" t="s">
        <v>122</v>
      </c>
      <c r="C15">
        <v>10</v>
      </c>
      <c r="D15">
        <v>2</v>
      </c>
      <c r="E15">
        <v>0</v>
      </c>
      <c r="F15">
        <v>8</v>
      </c>
      <c r="G15" t="s">
        <v>123</v>
      </c>
      <c r="H15">
        <v>-56</v>
      </c>
      <c r="I15">
        <v>4</v>
      </c>
      <c r="J15" s="1">
        <f t="shared" si="0"/>
        <v>0.4</v>
      </c>
      <c r="K15" s="1">
        <f t="shared" si="1"/>
        <v>-5.6</v>
      </c>
    </row>
    <row r="18" spans="1:11" x14ac:dyDescent="0.25">
      <c r="B18" s="2" t="s">
        <v>0</v>
      </c>
    </row>
    <row r="20" spans="1:11" x14ac:dyDescent="0.25">
      <c r="B20" t="s">
        <v>1</v>
      </c>
      <c r="C20" t="s">
        <v>2</v>
      </c>
      <c r="D20" t="s">
        <v>3</v>
      </c>
      <c r="E20" t="s">
        <v>4</v>
      </c>
      <c r="F20" t="s">
        <v>5</v>
      </c>
      <c r="G20" t="s">
        <v>6</v>
      </c>
      <c r="H20" t="s">
        <v>7</v>
      </c>
      <c r="I20" t="s">
        <v>8</v>
      </c>
    </row>
    <row r="21" spans="1:11" x14ac:dyDescent="0.25">
      <c r="A21">
        <v>1</v>
      </c>
      <c r="B21" t="s">
        <v>72</v>
      </c>
      <c r="C21">
        <v>11</v>
      </c>
      <c r="D21">
        <v>10</v>
      </c>
      <c r="E21">
        <v>0</v>
      </c>
      <c r="F21">
        <v>1</v>
      </c>
      <c r="G21" t="s">
        <v>9</v>
      </c>
      <c r="H21">
        <v>77</v>
      </c>
      <c r="I21">
        <v>20</v>
      </c>
      <c r="J21" s="1">
        <f t="shared" ref="J21:J36" si="2">I21/C21</f>
        <v>1.8181818181818181</v>
      </c>
      <c r="K21" s="1">
        <f t="shared" ref="K21:K36" si="3">H21/C21</f>
        <v>7</v>
      </c>
    </row>
    <row r="22" spans="1:11" x14ac:dyDescent="0.25">
      <c r="A22">
        <v>2</v>
      </c>
      <c r="B22" t="s">
        <v>73</v>
      </c>
      <c r="C22">
        <v>10</v>
      </c>
      <c r="D22">
        <v>9</v>
      </c>
      <c r="E22">
        <v>0</v>
      </c>
      <c r="F22">
        <v>1</v>
      </c>
      <c r="G22" t="s">
        <v>10</v>
      </c>
      <c r="H22">
        <v>66</v>
      </c>
      <c r="I22">
        <v>18</v>
      </c>
      <c r="J22" s="1">
        <f t="shared" si="2"/>
        <v>1.8</v>
      </c>
      <c r="K22" s="1">
        <f t="shared" si="3"/>
        <v>6.6</v>
      </c>
    </row>
    <row r="23" spans="1:11" x14ac:dyDescent="0.25">
      <c r="A23">
        <v>3</v>
      </c>
      <c r="B23" t="s">
        <v>78</v>
      </c>
      <c r="C23">
        <v>10</v>
      </c>
      <c r="D23">
        <v>7</v>
      </c>
      <c r="E23">
        <v>1</v>
      </c>
      <c r="F23">
        <v>2</v>
      </c>
      <c r="G23" t="s">
        <v>11</v>
      </c>
      <c r="H23">
        <v>36</v>
      </c>
      <c r="I23">
        <v>15</v>
      </c>
      <c r="J23" s="1">
        <f t="shared" si="2"/>
        <v>1.5</v>
      </c>
      <c r="K23" s="1">
        <f t="shared" si="3"/>
        <v>3.6</v>
      </c>
    </row>
    <row r="24" spans="1:11" x14ac:dyDescent="0.25">
      <c r="A24">
        <v>4</v>
      </c>
      <c r="B24" t="s">
        <v>74</v>
      </c>
      <c r="C24">
        <v>9</v>
      </c>
      <c r="D24">
        <v>6</v>
      </c>
      <c r="E24">
        <v>1</v>
      </c>
      <c r="F24">
        <v>2</v>
      </c>
      <c r="G24" t="s">
        <v>13</v>
      </c>
      <c r="H24">
        <v>47</v>
      </c>
      <c r="I24">
        <v>13</v>
      </c>
      <c r="J24" s="1">
        <f t="shared" si="2"/>
        <v>1.4444444444444444</v>
      </c>
      <c r="K24" s="1">
        <f t="shared" si="3"/>
        <v>5.2222222222222223</v>
      </c>
    </row>
    <row r="25" spans="1:11" x14ac:dyDescent="0.25">
      <c r="A25">
        <v>5</v>
      </c>
      <c r="B25" t="s">
        <v>76</v>
      </c>
      <c r="C25">
        <v>11</v>
      </c>
      <c r="D25">
        <v>7</v>
      </c>
      <c r="E25">
        <v>0</v>
      </c>
      <c r="F25">
        <v>4</v>
      </c>
      <c r="G25" t="s">
        <v>12</v>
      </c>
      <c r="H25">
        <v>16</v>
      </c>
      <c r="I25">
        <v>14</v>
      </c>
      <c r="J25" s="1">
        <f t="shared" si="2"/>
        <v>1.2727272727272727</v>
      </c>
      <c r="K25" s="1">
        <f t="shared" si="3"/>
        <v>1.4545454545454546</v>
      </c>
    </row>
    <row r="26" spans="1:11" x14ac:dyDescent="0.25">
      <c r="A26">
        <v>6</v>
      </c>
      <c r="B26" t="s">
        <v>77</v>
      </c>
      <c r="C26">
        <v>11</v>
      </c>
      <c r="D26">
        <v>6</v>
      </c>
      <c r="E26">
        <v>0</v>
      </c>
      <c r="F26">
        <v>5</v>
      </c>
      <c r="G26" t="s">
        <v>14</v>
      </c>
      <c r="H26">
        <v>26</v>
      </c>
      <c r="I26">
        <v>12</v>
      </c>
      <c r="J26" s="1">
        <f t="shared" si="2"/>
        <v>1.0909090909090908</v>
      </c>
      <c r="K26" s="1">
        <f t="shared" si="3"/>
        <v>2.3636363636363638</v>
      </c>
    </row>
    <row r="27" spans="1:11" x14ac:dyDescent="0.25">
      <c r="A27">
        <v>7</v>
      </c>
      <c r="B27" t="s">
        <v>80</v>
      </c>
      <c r="C27">
        <v>11</v>
      </c>
      <c r="D27">
        <v>6</v>
      </c>
      <c r="E27">
        <v>0</v>
      </c>
      <c r="F27">
        <v>5</v>
      </c>
      <c r="G27" t="s">
        <v>15</v>
      </c>
      <c r="H27">
        <v>-1</v>
      </c>
      <c r="I27">
        <v>12</v>
      </c>
      <c r="J27" s="1">
        <f t="shared" si="2"/>
        <v>1.0909090909090908</v>
      </c>
      <c r="K27" s="1">
        <f t="shared" si="3"/>
        <v>-9.0909090909090912E-2</v>
      </c>
    </row>
    <row r="28" spans="1:11" x14ac:dyDescent="0.25">
      <c r="A28">
        <v>8</v>
      </c>
      <c r="B28" t="s">
        <v>82</v>
      </c>
      <c r="C28">
        <v>11</v>
      </c>
      <c r="D28">
        <v>5</v>
      </c>
      <c r="E28">
        <v>0</v>
      </c>
      <c r="F28">
        <v>6</v>
      </c>
      <c r="G28" t="s">
        <v>16</v>
      </c>
      <c r="H28">
        <v>6</v>
      </c>
      <c r="I28">
        <v>10</v>
      </c>
      <c r="J28" s="1">
        <f t="shared" si="2"/>
        <v>0.90909090909090906</v>
      </c>
      <c r="K28" s="1">
        <f t="shared" si="3"/>
        <v>0.54545454545454541</v>
      </c>
    </row>
    <row r="29" spans="1:11" x14ac:dyDescent="0.25">
      <c r="A29">
        <v>9</v>
      </c>
      <c r="B29" t="s">
        <v>83</v>
      </c>
      <c r="C29">
        <v>11</v>
      </c>
      <c r="D29">
        <v>4</v>
      </c>
      <c r="E29">
        <v>1</v>
      </c>
      <c r="F29">
        <v>6</v>
      </c>
      <c r="G29" t="s">
        <v>17</v>
      </c>
      <c r="H29">
        <v>0</v>
      </c>
      <c r="I29">
        <v>9</v>
      </c>
      <c r="J29" s="1">
        <f t="shared" si="2"/>
        <v>0.81818181818181823</v>
      </c>
      <c r="K29" s="1">
        <f t="shared" si="3"/>
        <v>0</v>
      </c>
    </row>
    <row r="30" spans="1:11" x14ac:dyDescent="0.25">
      <c r="A30">
        <v>10</v>
      </c>
      <c r="B30" t="s">
        <v>75</v>
      </c>
      <c r="C30">
        <v>10</v>
      </c>
      <c r="D30">
        <v>4</v>
      </c>
      <c r="E30">
        <v>0</v>
      </c>
      <c r="F30">
        <v>6</v>
      </c>
      <c r="G30" t="s">
        <v>19</v>
      </c>
      <c r="H30">
        <v>-18</v>
      </c>
      <c r="I30">
        <v>8</v>
      </c>
      <c r="J30" s="1">
        <f t="shared" si="2"/>
        <v>0.8</v>
      </c>
      <c r="K30" s="1">
        <f t="shared" si="3"/>
        <v>-1.8</v>
      </c>
    </row>
    <row r="31" spans="1:11" x14ac:dyDescent="0.25">
      <c r="A31">
        <v>11</v>
      </c>
      <c r="B31" t="s">
        <v>79</v>
      </c>
      <c r="C31">
        <v>10</v>
      </c>
      <c r="D31">
        <v>3</v>
      </c>
      <c r="E31">
        <v>2</v>
      </c>
      <c r="F31">
        <v>5</v>
      </c>
      <c r="G31" t="s">
        <v>20</v>
      </c>
      <c r="H31">
        <v>-37</v>
      </c>
      <c r="I31">
        <v>8</v>
      </c>
      <c r="J31" s="1">
        <f t="shared" si="2"/>
        <v>0.8</v>
      </c>
      <c r="K31" s="1">
        <f t="shared" si="3"/>
        <v>-3.7</v>
      </c>
    </row>
    <row r="32" spans="1:11" x14ac:dyDescent="0.25">
      <c r="A32">
        <v>12</v>
      </c>
      <c r="B32" t="s">
        <v>81</v>
      </c>
      <c r="C32">
        <v>11</v>
      </c>
      <c r="D32">
        <v>3</v>
      </c>
      <c r="E32">
        <v>2</v>
      </c>
      <c r="F32">
        <v>6</v>
      </c>
      <c r="G32" t="s">
        <v>18</v>
      </c>
      <c r="H32">
        <v>-12</v>
      </c>
      <c r="I32">
        <v>8</v>
      </c>
      <c r="J32" s="1">
        <f t="shared" si="2"/>
        <v>0.72727272727272729</v>
      </c>
      <c r="K32" s="1">
        <f t="shared" si="3"/>
        <v>-1.0909090909090908</v>
      </c>
    </row>
    <row r="33" spans="1:11" x14ac:dyDescent="0.25">
      <c r="A33">
        <v>13</v>
      </c>
      <c r="B33" t="s">
        <v>21</v>
      </c>
      <c r="C33">
        <v>11</v>
      </c>
      <c r="D33">
        <v>4</v>
      </c>
      <c r="E33">
        <v>0</v>
      </c>
      <c r="F33">
        <v>7</v>
      </c>
      <c r="G33" t="s">
        <v>22</v>
      </c>
      <c r="H33">
        <v>-44</v>
      </c>
      <c r="I33">
        <v>8</v>
      </c>
      <c r="J33" s="1">
        <f t="shared" si="2"/>
        <v>0.72727272727272729</v>
      </c>
      <c r="K33" s="1">
        <f t="shared" si="3"/>
        <v>-4</v>
      </c>
    </row>
    <row r="34" spans="1:11" x14ac:dyDescent="0.25">
      <c r="A34">
        <v>14</v>
      </c>
      <c r="B34" t="s">
        <v>25</v>
      </c>
      <c r="C34">
        <v>9</v>
      </c>
      <c r="D34">
        <v>3</v>
      </c>
      <c r="E34">
        <v>0</v>
      </c>
      <c r="F34">
        <v>6</v>
      </c>
      <c r="G34" t="s">
        <v>26</v>
      </c>
      <c r="H34">
        <v>-24</v>
      </c>
      <c r="I34">
        <v>6</v>
      </c>
      <c r="J34" s="1">
        <f t="shared" si="2"/>
        <v>0.66666666666666663</v>
      </c>
      <c r="K34" s="1">
        <f t="shared" si="3"/>
        <v>-2.6666666666666665</v>
      </c>
    </row>
    <row r="35" spans="1:11" x14ac:dyDescent="0.25">
      <c r="A35">
        <v>15</v>
      </c>
      <c r="B35" t="s">
        <v>23</v>
      </c>
      <c r="C35">
        <v>11</v>
      </c>
      <c r="D35">
        <v>3</v>
      </c>
      <c r="E35">
        <v>1</v>
      </c>
      <c r="F35">
        <v>7</v>
      </c>
      <c r="G35" t="s">
        <v>24</v>
      </c>
      <c r="H35">
        <v>-52</v>
      </c>
      <c r="I35">
        <v>7</v>
      </c>
      <c r="J35" s="1">
        <f t="shared" si="2"/>
        <v>0.63636363636363635</v>
      </c>
      <c r="K35" s="1">
        <f t="shared" si="3"/>
        <v>-4.7272727272727275</v>
      </c>
    </row>
    <row r="36" spans="1:11" x14ac:dyDescent="0.25">
      <c r="A36">
        <v>16</v>
      </c>
      <c r="B36" t="s">
        <v>27</v>
      </c>
      <c r="C36">
        <v>11</v>
      </c>
      <c r="D36">
        <v>0</v>
      </c>
      <c r="E36">
        <v>0</v>
      </c>
      <c r="F36">
        <v>11</v>
      </c>
      <c r="G36" t="s">
        <v>28</v>
      </c>
      <c r="H36">
        <v>-86</v>
      </c>
      <c r="I36">
        <v>0</v>
      </c>
      <c r="J36" s="1">
        <f t="shared" si="2"/>
        <v>0</v>
      </c>
      <c r="K36" s="1">
        <f t="shared" si="3"/>
        <v>-7.8181818181818183</v>
      </c>
    </row>
    <row r="39" spans="1:11" x14ac:dyDescent="0.25">
      <c r="B39" s="2" t="s">
        <v>29</v>
      </c>
    </row>
    <row r="41" spans="1:11" x14ac:dyDescent="0.25">
      <c r="B41" t="s">
        <v>1</v>
      </c>
      <c r="C41" t="s">
        <v>2</v>
      </c>
      <c r="D41" t="s">
        <v>3</v>
      </c>
      <c r="E41" t="s">
        <v>4</v>
      </c>
      <c r="F41" t="s">
        <v>5</v>
      </c>
      <c r="G41" t="s">
        <v>6</v>
      </c>
      <c r="H41" t="s">
        <v>7</v>
      </c>
      <c r="I41" t="s">
        <v>8</v>
      </c>
    </row>
    <row r="42" spans="1:11" x14ac:dyDescent="0.25">
      <c r="A42">
        <v>1</v>
      </c>
      <c r="B42" t="s">
        <v>86</v>
      </c>
      <c r="C42">
        <v>8</v>
      </c>
      <c r="D42">
        <v>6</v>
      </c>
      <c r="E42">
        <v>0</v>
      </c>
      <c r="F42">
        <v>2</v>
      </c>
      <c r="G42" t="s">
        <v>31</v>
      </c>
      <c r="H42">
        <v>40</v>
      </c>
      <c r="I42">
        <v>12</v>
      </c>
      <c r="J42" s="1">
        <f t="shared" ref="J42:J49" si="4">I42/C42</f>
        <v>1.5</v>
      </c>
      <c r="K42" s="1">
        <f t="shared" ref="K42:K49" si="5">H42/C42</f>
        <v>5</v>
      </c>
    </row>
    <row r="43" spans="1:11" x14ac:dyDescent="0.25">
      <c r="A43">
        <v>2</v>
      </c>
      <c r="B43" t="s">
        <v>85</v>
      </c>
      <c r="C43">
        <v>9</v>
      </c>
      <c r="D43">
        <v>6</v>
      </c>
      <c r="E43">
        <v>0</v>
      </c>
      <c r="F43">
        <v>3</v>
      </c>
      <c r="G43" t="s">
        <v>30</v>
      </c>
      <c r="H43">
        <v>45</v>
      </c>
      <c r="I43">
        <v>12</v>
      </c>
      <c r="J43" s="1">
        <f t="shared" si="4"/>
        <v>1.3333333333333333</v>
      </c>
      <c r="K43" s="1">
        <f t="shared" si="5"/>
        <v>5</v>
      </c>
    </row>
    <row r="44" spans="1:11" x14ac:dyDescent="0.25">
      <c r="A44">
        <v>3</v>
      </c>
      <c r="B44" t="s">
        <v>87</v>
      </c>
      <c r="C44">
        <v>9</v>
      </c>
      <c r="D44">
        <v>6</v>
      </c>
      <c r="E44">
        <v>0</v>
      </c>
      <c r="F44">
        <v>3</v>
      </c>
      <c r="G44" t="s">
        <v>32</v>
      </c>
      <c r="H44">
        <v>16</v>
      </c>
      <c r="I44">
        <v>12</v>
      </c>
      <c r="J44" s="1">
        <f t="shared" si="4"/>
        <v>1.3333333333333333</v>
      </c>
      <c r="K44" s="1">
        <f t="shared" si="5"/>
        <v>1.7777777777777777</v>
      </c>
    </row>
    <row r="45" spans="1:11" x14ac:dyDescent="0.25">
      <c r="A45">
        <v>4</v>
      </c>
      <c r="B45" t="s">
        <v>93</v>
      </c>
      <c r="C45">
        <v>9</v>
      </c>
      <c r="D45">
        <v>5</v>
      </c>
      <c r="E45">
        <v>1</v>
      </c>
      <c r="F45">
        <v>3</v>
      </c>
      <c r="G45" t="s">
        <v>34</v>
      </c>
      <c r="H45">
        <v>4</v>
      </c>
      <c r="I45">
        <v>11</v>
      </c>
      <c r="J45" s="1">
        <f t="shared" si="4"/>
        <v>1.2222222222222223</v>
      </c>
      <c r="K45" s="1">
        <f t="shared" si="5"/>
        <v>0.44444444444444442</v>
      </c>
    </row>
    <row r="46" spans="1:11" x14ac:dyDescent="0.25">
      <c r="A46">
        <v>5</v>
      </c>
      <c r="B46" t="s">
        <v>88</v>
      </c>
      <c r="C46">
        <v>11</v>
      </c>
      <c r="D46">
        <v>6</v>
      </c>
      <c r="E46">
        <v>0</v>
      </c>
      <c r="F46">
        <v>5</v>
      </c>
      <c r="G46" t="s">
        <v>33</v>
      </c>
      <c r="H46">
        <v>10</v>
      </c>
      <c r="I46">
        <v>12</v>
      </c>
      <c r="J46" s="1">
        <f t="shared" si="4"/>
        <v>1.0909090909090908</v>
      </c>
      <c r="K46" s="1">
        <f t="shared" si="5"/>
        <v>0.90909090909090906</v>
      </c>
    </row>
    <row r="47" spans="1:11" x14ac:dyDescent="0.25">
      <c r="A47">
        <v>6</v>
      </c>
      <c r="B47" t="s">
        <v>89</v>
      </c>
      <c r="C47">
        <v>11</v>
      </c>
      <c r="D47">
        <v>4</v>
      </c>
      <c r="E47">
        <v>1</v>
      </c>
      <c r="F47">
        <v>6</v>
      </c>
      <c r="G47" t="s">
        <v>35</v>
      </c>
      <c r="H47">
        <v>-16</v>
      </c>
      <c r="I47">
        <v>9</v>
      </c>
      <c r="J47" s="1">
        <f t="shared" si="4"/>
        <v>0.81818181818181823</v>
      </c>
      <c r="K47" s="1">
        <f t="shared" si="5"/>
        <v>-1.4545454545454546</v>
      </c>
    </row>
    <row r="48" spans="1:11" x14ac:dyDescent="0.25">
      <c r="A48">
        <v>7</v>
      </c>
      <c r="B48" t="s">
        <v>94</v>
      </c>
      <c r="C48">
        <v>11</v>
      </c>
      <c r="D48">
        <v>3</v>
      </c>
      <c r="E48">
        <v>0</v>
      </c>
      <c r="F48">
        <v>8</v>
      </c>
      <c r="G48" t="s">
        <v>36</v>
      </c>
      <c r="H48">
        <v>-51</v>
      </c>
      <c r="I48">
        <v>6</v>
      </c>
      <c r="J48" s="1">
        <f t="shared" si="4"/>
        <v>0.54545454545454541</v>
      </c>
      <c r="K48" s="1">
        <f t="shared" si="5"/>
        <v>-4.6363636363636367</v>
      </c>
    </row>
    <row r="49" spans="1:11" x14ac:dyDescent="0.25">
      <c r="A49">
        <v>8</v>
      </c>
      <c r="B49" t="s">
        <v>95</v>
      </c>
      <c r="C49">
        <v>8</v>
      </c>
      <c r="D49">
        <v>1</v>
      </c>
      <c r="E49">
        <v>0</v>
      </c>
      <c r="F49">
        <v>7</v>
      </c>
      <c r="G49" t="s">
        <v>37</v>
      </c>
      <c r="H49">
        <v>-48</v>
      </c>
      <c r="I49">
        <v>2</v>
      </c>
      <c r="J49" s="1">
        <f t="shared" si="4"/>
        <v>0.25</v>
      </c>
      <c r="K49" s="1">
        <f t="shared" si="5"/>
        <v>-6</v>
      </c>
    </row>
    <row r="52" spans="1:11" x14ac:dyDescent="0.25">
      <c r="B52" s="2" t="s">
        <v>38</v>
      </c>
    </row>
    <row r="54" spans="1:11" x14ac:dyDescent="0.25">
      <c r="B54" t="s">
        <v>1</v>
      </c>
      <c r="C54" t="s">
        <v>2</v>
      </c>
      <c r="D54" t="s">
        <v>3</v>
      </c>
      <c r="E54" t="s">
        <v>4</v>
      </c>
      <c r="F54" t="s">
        <v>5</v>
      </c>
      <c r="G54" t="s">
        <v>6</v>
      </c>
      <c r="H54" t="s">
        <v>7</v>
      </c>
      <c r="I54" t="s">
        <v>8</v>
      </c>
    </row>
    <row r="55" spans="1:11" x14ac:dyDescent="0.25">
      <c r="A55">
        <v>1</v>
      </c>
      <c r="B55" t="s">
        <v>54</v>
      </c>
      <c r="C55">
        <v>11</v>
      </c>
      <c r="D55">
        <v>10</v>
      </c>
      <c r="E55">
        <v>0</v>
      </c>
      <c r="F55">
        <v>1</v>
      </c>
      <c r="G55" t="s">
        <v>39</v>
      </c>
      <c r="H55">
        <v>88</v>
      </c>
      <c r="I55">
        <v>20</v>
      </c>
      <c r="J55" s="1">
        <f t="shared" ref="J55:J70" si="6">I55/C55</f>
        <v>1.8181818181818181</v>
      </c>
      <c r="K55" s="1">
        <f t="shared" ref="K55:K70" si="7">H55/C55</f>
        <v>8</v>
      </c>
    </row>
    <row r="56" spans="1:11" x14ac:dyDescent="0.25">
      <c r="A56">
        <v>2</v>
      </c>
      <c r="B56" t="s">
        <v>56</v>
      </c>
      <c r="C56">
        <v>11</v>
      </c>
      <c r="D56">
        <v>9</v>
      </c>
      <c r="E56">
        <v>0</v>
      </c>
      <c r="F56">
        <v>2</v>
      </c>
      <c r="G56" t="s">
        <v>40</v>
      </c>
      <c r="H56">
        <v>54</v>
      </c>
      <c r="I56">
        <v>18</v>
      </c>
      <c r="J56" s="1">
        <f t="shared" si="6"/>
        <v>1.6363636363636365</v>
      </c>
      <c r="K56" s="1">
        <f t="shared" si="7"/>
        <v>4.9090909090909092</v>
      </c>
    </row>
    <row r="57" spans="1:11" x14ac:dyDescent="0.25">
      <c r="A57">
        <v>3</v>
      </c>
      <c r="B57" t="s">
        <v>55</v>
      </c>
      <c r="C57">
        <v>11</v>
      </c>
      <c r="D57">
        <v>8</v>
      </c>
      <c r="E57">
        <v>0</v>
      </c>
      <c r="F57">
        <v>3</v>
      </c>
      <c r="G57" t="s">
        <v>41</v>
      </c>
      <c r="H57">
        <v>33</v>
      </c>
      <c r="I57">
        <v>16</v>
      </c>
      <c r="J57" s="1">
        <f t="shared" si="6"/>
        <v>1.4545454545454546</v>
      </c>
      <c r="K57" s="1">
        <f t="shared" si="7"/>
        <v>3</v>
      </c>
    </row>
    <row r="58" spans="1:11" x14ac:dyDescent="0.25">
      <c r="A58">
        <v>4</v>
      </c>
      <c r="B58" t="s">
        <v>71</v>
      </c>
      <c r="C58">
        <v>11</v>
      </c>
      <c r="D58">
        <v>7</v>
      </c>
      <c r="E58">
        <v>0</v>
      </c>
      <c r="F58">
        <v>4</v>
      </c>
      <c r="G58" t="s">
        <v>42</v>
      </c>
      <c r="H58">
        <v>12</v>
      </c>
      <c r="I58">
        <v>14</v>
      </c>
      <c r="J58" s="1">
        <f t="shared" si="6"/>
        <v>1.2727272727272727</v>
      </c>
      <c r="K58" s="1">
        <f t="shared" si="7"/>
        <v>1.0909090909090908</v>
      </c>
    </row>
    <row r="59" spans="1:11" x14ac:dyDescent="0.25">
      <c r="A59">
        <v>5</v>
      </c>
      <c r="B59" t="s">
        <v>63</v>
      </c>
      <c r="C59">
        <v>11</v>
      </c>
      <c r="D59">
        <v>6</v>
      </c>
      <c r="E59">
        <v>1</v>
      </c>
      <c r="F59">
        <v>4</v>
      </c>
      <c r="G59" t="s">
        <v>43</v>
      </c>
      <c r="H59">
        <v>-8</v>
      </c>
      <c r="I59">
        <v>13</v>
      </c>
      <c r="J59" s="1">
        <f t="shared" si="6"/>
        <v>1.1818181818181819</v>
      </c>
      <c r="K59" s="1">
        <f t="shared" si="7"/>
        <v>-0.72727272727272729</v>
      </c>
    </row>
    <row r="60" spans="1:11" x14ac:dyDescent="0.25">
      <c r="A60">
        <v>6</v>
      </c>
      <c r="B60" t="s">
        <v>62</v>
      </c>
      <c r="C60">
        <v>11</v>
      </c>
      <c r="D60">
        <v>6</v>
      </c>
      <c r="E60">
        <v>0</v>
      </c>
      <c r="F60">
        <v>5</v>
      </c>
      <c r="G60" t="s">
        <v>44</v>
      </c>
      <c r="H60">
        <v>0</v>
      </c>
      <c r="I60">
        <v>12</v>
      </c>
      <c r="J60" s="1">
        <f t="shared" si="6"/>
        <v>1.0909090909090908</v>
      </c>
      <c r="K60" s="1">
        <f t="shared" si="7"/>
        <v>0</v>
      </c>
    </row>
    <row r="61" spans="1:11" x14ac:dyDescent="0.25">
      <c r="A61">
        <v>7</v>
      </c>
      <c r="B61" t="s">
        <v>57</v>
      </c>
      <c r="C61">
        <v>11</v>
      </c>
      <c r="D61">
        <v>6</v>
      </c>
      <c r="E61">
        <v>0</v>
      </c>
      <c r="F61">
        <v>5</v>
      </c>
      <c r="G61" t="s">
        <v>15</v>
      </c>
      <c r="H61">
        <v>-1</v>
      </c>
      <c r="I61">
        <v>12</v>
      </c>
      <c r="J61" s="1">
        <f t="shared" si="6"/>
        <v>1.0909090909090908</v>
      </c>
      <c r="K61" s="1">
        <f t="shared" si="7"/>
        <v>-9.0909090909090912E-2</v>
      </c>
    </row>
    <row r="62" spans="1:11" x14ac:dyDescent="0.25">
      <c r="A62">
        <v>8</v>
      </c>
      <c r="B62" t="s">
        <v>64</v>
      </c>
      <c r="C62">
        <v>11</v>
      </c>
      <c r="D62">
        <v>5</v>
      </c>
      <c r="E62">
        <v>1</v>
      </c>
      <c r="F62">
        <v>5</v>
      </c>
      <c r="G62" t="s">
        <v>45</v>
      </c>
      <c r="H62">
        <v>-6</v>
      </c>
      <c r="I62">
        <v>11</v>
      </c>
      <c r="J62" s="1">
        <f t="shared" si="6"/>
        <v>1</v>
      </c>
      <c r="K62" s="1">
        <f t="shared" si="7"/>
        <v>-0.54545454545454541</v>
      </c>
    </row>
    <row r="63" spans="1:11" x14ac:dyDescent="0.25">
      <c r="A63">
        <v>9</v>
      </c>
      <c r="B63" t="s">
        <v>58</v>
      </c>
      <c r="C63">
        <v>11</v>
      </c>
      <c r="D63">
        <v>5</v>
      </c>
      <c r="E63">
        <v>0</v>
      </c>
      <c r="F63">
        <v>6</v>
      </c>
      <c r="G63" t="s">
        <v>46</v>
      </c>
      <c r="H63">
        <v>12</v>
      </c>
      <c r="I63">
        <v>10</v>
      </c>
      <c r="J63" s="1">
        <f t="shared" si="6"/>
        <v>0.90909090909090906</v>
      </c>
      <c r="K63" s="1">
        <f t="shared" si="7"/>
        <v>1.0909090909090908</v>
      </c>
    </row>
    <row r="64" spans="1:11" x14ac:dyDescent="0.25">
      <c r="A64">
        <v>10</v>
      </c>
      <c r="B64" t="s">
        <v>59</v>
      </c>
      <c r="C64">
        <v>11</v>
      </c>
      <c r="D64">
        <v>5</v>
      </c>
      <c r="E64">
        <v>0</v>
      </c>
      <c r="F64">
        <v>6</v>
      </c>
      <c r="G64" t="s">
        <v>47</v>
      </c>
      <c r="H64">
        <v>-2</v>
      </c>
      <c r="I64">
        <v>10</v>
      </c>
      <c r="J64" s="1">
        <f t="shared" si="6"/>
        <v>0.90909090909090906</v>
      </c>
      <c r="K64" s="1">
        <f t="shared" si="7"/>
        <v>-0.18181818181818182</v>
      </c>
    </row>
    <row r="65" spans="1:11" x14ac:dyDescent="0.25">
      <c r="A65">
        <v>11</v>
      </c>
      <c r="B65" t="s">
        <v>61</v>
      </c>
      <c r="C65">
        <v>11</v>
      </c>
      <c r="D65">
        <v>4</v>
      </c>
      <c r="E65">
        <v>1</v>
      </c>
      <c r="F65">
        <v>6</v>
      </c>
      <c r="G65" t="s">
        <v>48</v>
      </c>
      <c r="H65">
        <v>-17</v>
      </c>
      <c r="I65">
        <v>9</v>
      </c>
      <c r="J65" s="1">
        <f t="shared" si="6"/>
        <v>0.81818181818181823</v>
      </c>
      <c r="K65" s="1">
        <f t="shared" si="7"/>
        <v>-1.5454545454545454</v>
      </c>
    </row>
    <row r="66" spans="1:11" x14ac:dyDescent="0.25">
      <c r="A66">
        <v>12</v>
      </c>
      <c r="B66" t="s">
        <v>60</v>
      </c>
      <c r="C66">
        <v>11</v>
      </c>
      <c r="D66">
        <v>3</v>
      </c>
      <c r="E66">
        <v>1</v>
      </c>
      <c r="F66">
        <v>7</v>
      </c>
      <c r="G66" t="s">
        <v>49</v>
      </c>
      <c r="H66">
        <v>-22</v>
      </c>
      <c r="I66">
        <v>7</v>
      </c>
      <c r="J66" s="1">
        <f t="shared" si="6"/>
        <v>0.63636363636363635</v>
      </c>
      <c r="K66" s="1">
        <f t="shared" si="7"/>
        <v>-2</v>
      </c>
    </row>
    <row r="67" spans="1:11" x14ac:dyDescent="0.25">
      <c r="A67">
        <v>13</v>
      </c>
      <c r="B67" t="s">
        <v>65</v>
      </c>
      <c r="C67">
        <v>11</v>
      </c>
      <c r="D67">
        <v>3</v>
      </c>
      <c r="E67">
        <v>1</v>
      </c>
      <c r="F67">
        <v>7</v>
      </c>
      <c r="G67" t="s">
        <v>50</v>
      </c>
      <c r="H67">
        <v>-27</v>
      </c>
      <c r="I67">
        <v>7</v>
      </c>
      <c r="J67" s="1">
        <f t="shared" si="6"/>
        <v>0.63636363636363635</v>
      </c>
      <c r="K67" s="1">
        <f t="shared" si="7"/>
        <v>-2.4545454545454546</v>
      </c>
    </row>
    <row r="68" spans="1:11" x14ac:dyDescent="0.25">
      <c r="A68">
        <v>14</v>
      </c>
      <c r="B68" t="s">
        <v>66</v>
      </c>
      <c r="C68">
        <v>11</v>
      </c>
      <c r="D68">
        <v>3</v>
      </c>
      <c r="E68">
        <v>0</v>
      </c>
      <c r="F68">
        <v>8</v>
      </c>
      <c r="G68" t="s">
        <v>51</v>
      </c>
      <c r="H68">
        <v>-33</v>
      </c>
      <c r="I68">
        <v>6</v>
      </c>
      <c r="J68" s="1">
        <f t="shared" si="6"/>
        <v>0.54545454545454541</v>
      </c>
      <c r="K68" s="1">
        <f t="shared" si="7"/>
        <v>-3</v>
      </c>
    </row>
    <row r="69" spans="1:11" x14ac:dyDescent="0.25">
      <c r="A69">
        <v>15</v>
      </c>
      <c r="B69" t="s">
        <v>67</v>
      </c>
      <c r="C69">
        <v>11</v>
      </c>
      <c r="D69">
        <v>3</v>
      </c>
      <c r="E69">
        <v>0</v>
      </c>
      <c r="F69">
        <v>8</v>
      </c>
      <c r="G69" t="s">
        <v>52</v>
      </c>
      <c r="H69">
        <v>-38</v>
      </c>
      <c r="I69">
        <v>6</v>
      </c>
      <c r="J69" s="1">
        <f t="shared" si="6"/>
        <v>0.54545454545454541</v>
      </c>
      <c r="K69" s="1">
        <f t="shared" si="7"/>
        <v>-3.4545454545454546</v>
      </c>
    </row>
    <row r="70" spans="1:11" x14ac:dyDescent="0.25">
      <c r="A70">
        <v>16</v>
      </c>
      <c r="B70" t="s">
        <v>68</v>
      </c>
      <c r="C70">
        <v>11</v>
      </c>
      <c r="D70">
        <v>2</v>
      </c>
      <c r="E70">
        <v>1</v>
      </c>
      <c r="F70">
        <v>8</v>
      </c>
      <c r="G70" t="s">
        <v>53</v>
      </c>
      <c r="H70">
        <v>-45</v>
      </c>
      <c r="I70">
        <v>5</v>
      </c>
      <c r="J70" s="1">
        <f t="shared" si="6"/>
        <v>0.45454545454545453</v>
      </c>
      <c r="K70" s="1">
        <f t="shared" si="7"/>
        <v>-4.0909090909090908</v>
      </c>
    </row>
    <row r="73" spans="1:11" x14ac:dyDescent="0.25">
      <c r="B73" s="2" t="s">
        <v>124</v>
      </c>
    </row>
    <row r="75" spans="1:11" x14ac:dyDescent="0.25">
      <c r="B75" t="s">
        <v>1</v>
      </c>
      <c r="C75" t="s">
        <v>2</v>
      </c>
      <c r="D75" t="s">
        <v>3</v>
      </c>
      <c r="E75" t="s">
        <v>4</v>
      </c>
      <c r="F75" t="s">
        <v>5</v>
      </c>
      <c r="G75" t="s">
        <v>6</v>
      </c>
      <c r="H75" t="s">
        <v>7</v>
      </c>
      <c r="I75" t="s">
        <v>8</v>
      </c>
    </row>
    <row r="76" spans="1:11" x14ac:dyDescent="0.25">
      <c r="A76">
        <v>1</v>
      </c>
      <c r="B76" t="s">
        <v>136</v>
      </c>
      <c r="C76">
        <v>10</v>
      </c>
      <c r="D76">
        <v>10</v>
      </c>
      <c r="E76">
        <v>0</v>
      </c>
      <c r="F76">
        <v>0</v>
      </c>
      <c r="G76" t="s">
        <v>125</v>
      </c>
      <c r="H76">
        <v>87</v>
      </c>
      <c r="I76">
        <v>20</v>
      </c>
      <c r="J76" s="1">
        <f t="shared" ref="J76" si="8">I76/C76</f>
        <v>2</v>
      </c>
      <c r="K76" s="1">
        <f t="shared" ref="K76" si="9">H76/C76</f>
        <v>8.6999999999999993</v>
      </c>
    </row>
    <row r="77" spans="1:11" x14ac:dyDescent="0.25">
      <c r="A77">
        <v>2</v>
      </c>
      <c r="B77" t="s">
        <v>137</v>
      </c>
      <c r="C77">
        <v>10</v>
      </c>
      <c r="D77">
        <v>8</v>
      </c>
      <c r="E77">
        <v>1</v>
      </c>
      <c r="F77">
        <v>1</v>
      </c>
      <c r="G77" t="s">
        <v>126</v>
      </c>
      <c r="H77">
        <v>57</v>
      </c>
      <c r="I77">
        <v>17</v>
      </c>
      <c r="J77" s="1">
        <f t="shared" ref="J77:J87" si="10">I77/C77</f>
        <v>1.7</v>
      </c>
      <c r="K77" s="1">
        <f t="shared" ref="K77:K87" si="11">H77/C77</f>
        <v>5.7</v>
      </c>
    </row>
    <row r="78" spans="1:11" x14ac:dyDescent="0.25">
      <c r="A78">
        <v>3</v>
      </c>
      <c r="B78" t="s">
        <v>138</v>
      </c>
      <c r="C78">
        <v>10</v>
      </c>
      <c r="D78">
        <v>7</v>
      </c>
      <c r="E78">
        <v>0</v>
      </c>
      <c r="F78">
        <v>3</v>
      </c>
      <c r="G78" t="s">
        <v>127</v>
      </c>
      <c r="H78">
        <v>46</v>
      </c>
      <c r="I78">
        <v>14</v>
      </c>
      <c r="J78" s="1">
        <f t="shared" si="10"/>
        <v>1.4</v>
      </c>
      <c r="K78" s="1">
        <f t="shared" si="11"/>
        <v>4.5999999999999996</v>
      </c>
    </row>
    <row r="79" spans="1:11" x14ac:dyDescent="0.25">
      <c r="A79">
        <v>4</v>
      </c>
      <c r="B79" t="s">
        <v>139</v>
      </c>
      <c r="C79">
        <v>11</v>
      </c>
      <c r="D79">
        <v>6</v>
      </c>
      <c r="E79">
        <v>1</v>
      </c>
      <c r="F79">
        <v>4</v>
      </c>
      <c r="G79" t="s">
        <v>128</v>
      </c>
      <c r="H79">
        <v>14</v>
      </c>
      <c r="I79">
        <v>13</v>
      </c>
      <c r="J79" s="1">
        <f t="shared" si="10"/>
        <v>1.1818181818181819</v>
      </c>
      <c r="K79" s="1">
        <f t="shared" si="11"/>
        <v>1.2727272727272727</v>
      </c>
    </row>
    <row r="80" spans="1:11" x14ac:dyDescent="0.25">
      <c r="A80">
        <v>5</v>
      </c>
      <c r="B80" t="s">
        <v>140</v>
      </c>
      <c r="C80">
        <v>11</v>
      </c>
      <c r="D80">
        <v>6</v>
      </c>
      <c r="E80">
        <v>1</v>
      </c>
      <c r="F80">
        <v>4</v>
      </c>
      <c r="G80" t="s">
        <v>129</v>
      </c>
      <c r="H80">
        <v>5</v>
      </c>
      <c r="I80">
        <v>13</v>
      </c>
      <c r="J80" s="1">
        <f t="shared" si="10"/>
        <v>1.1818181818181819</v>
      </c>
      <c r="K80" s="1">
        <f t="shared" si="11"/>
        <v>0.45454545454545453</v>
      </c>
    </row>
    <row r="81" spans="1:11" x14ac:dyDescent="0.25">
      <c r="A81">
        <v>6</v>
      </c>
      <c r="B81" t="s">
        <v>141</v>
      </c>
      <c r="C81">
        <v>10</v>
      </c>
      <c r="D81">
        <v>4</v>
      </c>
      <c r="E81">
        <v>1</v>
      </c>
      <c r="F81">
        <v>5</v>
      </c>
      <c r="G81" t="s">
        <v>130</v>
      </c>
      <c r="H81">
        <v>-1</v>
      </c>
      <c r="I81">
        <v>9</v>
      </c>
      <c r="J81" s="1">
        <f t="shared" si="10"/>
        <v>0.9</v>
      </c>
      <c r="K81" s="1">
        <f t="shared" si="11"/>
        <v>-0.1</v>
      </c>
    </row>
    <row r="82" spans="1:11" x14ac:dyDescent="0.25">
      <c r="A82">
        <v>7</v>
      </c>
      <c r="B82" t="s">
        <v>142</v>
      </c>
      <c r="C82">
        <v>10</v>
      </c>
      <c r="D82">
        <v>4</v>
      </c>
      <c r="E82">
        <v>0</v>
      </c>
      <c r="F82">
        <v>6</v>
      </c>
      <c r="G82" t="s">
        <v>131</v>
      </c>
      <c r="H82">
        <v>4</v>
      </c>
      <c r="I82">
        <v>8</v>
      </c>
      <c r="J82" s="1">
        <f t="shared" si="10"/>
        <v>0.8</v>
      </c>
      <c r="K82" s="1">
        <f t="shared" si="11"/>
        <v>0.4</v>
      </c>
    </row>
    <row r="83" spans="1:11" x14ac:dyDescent="0.25">
      <c r="A83">
        <v>8</v>
      </c>
      <c r="B83" t="s">
        <v>143</v>
      </c>
      <c r="C83">
        <v>10</v>
      </c>
      <c r="D83">
        <v>3</v>
      </c>
      <c r="E83">
        <v>2</v>
      </c>
      <c r="F83">
        <v>5</v>
      </c>
      <c r="G83" t="s">
        <v>132</v>
      </c>
      <c r="H83">
        <v>-15</v>
      </c>
      <c r="I83">
        <v>8</v>
      </c>
      <c r="J83" s="1">
        <f t="shared" si="10"/>
        <v>0.8</v>
      </c>
      <c r="K83" s="1">
        <f t="shared" si="11"/>
        <v>-1.5</v>
      </c>
    </row>
    <row r="84" spans="1:11" x14ac:dyDescent="0.25">
      <c r="A84">
        <v>9</v>
      </c>
      <c r="B84" t="s">
        <v>144</v>
      </c>
      <c r="C84">
        <v>10</v>
      </c>
      <c r="D84">
        <v>4</v>
      </c>
      <c r="E84">
        <v>0</v>
      </c>
      <c r="F84">
        <v>6</v>
      </c>
      <c r="G84" t="s">
        <v>121</v>
      </c>
      <c r="H84">
        <v>-43</v>
      </c>
      <c r="I84">
        <v>8</v>
      </c>
      <c r="J84" s="1">
        <f t="shared" si="10"/>
        <v>0.8</v>
      </c>
      <c r="K84" s="1">
        <f t="shared" si="11"/>
        <v>-4.3</v>
      </c>
    </row>
    <row r="85" spans="1:11" x14ac:dyDescent="0.25">
      <c r="A85">
        <v>10</v>
      </c>
      <c r="B85" t="s">
        <v>145</v>
      </c>
      <c r="C85">
        <v>11</v>
      </c>
      <c r="D85">
        <v>3</v>
      </c>
      <c r="E85">
        <v>2</v>
      </c>
      <c r="F85">
        <v>6</v>
      </c>
      <c r="G85" t="s">
        <v>133</v>
      </c>
      <c r="H85">
        <v>-48</v>
      </c>
      <c r="I85">
        <v>8</v>
      </c>
      <c r="J85" s="1">
        <f t="shared" si="10"/>
        <v>0.72727272727272729</v>
      </c>
      <c r="K85" s="1">
        <f t="shared" si="11"/>
        <v>-4.3636363636363633</v>
      </c>
    </row>
    <row r="86" spans="1:11" x14ac:dyDescent="0.25">
      <c r="A86">
        <v>11</v>
      </c>
      <c r="B86" t="s">
        <v>146</v>
      </c>
      <c r="C86">
        <v>10</v>
      </c>
      <c r="D86">
        <v>1</v>
      </c>
      <c r="E86">
        <v>1</v>
      </c>
      <c r="F86">
        <v>8</v>
      </c>
      <c r="G86" t="s">
        <v>134</v>
      </c>
      <c r="H86">
        <v>-49</v>
      </c>
      <c r="I86">
        <v>3</v>
      </c>
      <c r="J86" s="1">
        <f t="shared" si="10"/>
        <v>0.3</v>
      </c>
      <c r="K86" s="1">
        <f t="shared" si="11"/>
        <v>-4.9000000000000004</v>
      </c>
    </row>
    <row r="87" spans="1:11" x14ac:dyDescent="0.25">
      <c r="A87">
        <v>12</v>
      </c>
      <c r="B87" t="s">
        <v>147</v>
      </c>
      <c r="C87">
        <v>11</v>
      </c>
      <c r="D87">
        <v>1</v>
      </c>
      <c r="E87">
        <v>1</v>
      </c>
      <c r="F87">
        <v>9</v>
      </c>
      <c r="G87" t="s">
        <v>135</v>
      </c>
      <c r="H87">
        <v>-57</v>
      </c>
      <c r="I87">
        <v>3</v>
      </c>
      <c r="J87" s="1">
        <f t="shared" si="10"/>
        <v>0.27272727272727271</v>
      </c>
      <c r="K87" s="1">
        <f t="shared" si="11"/>
        <v>-5.1818181818181817</v>
      </c>
    </row>
    <row r="90" spans="1:11" x14ac:dyDescent="0.25">
      <c r="B90" s="2" t="s">
        <v>148</v>
      </c>
    </row>
    <row r="92" spans="1:11" x14ac:dyDescent="0.25">
      <c r="B92" t="s">
        <v>1</v>
      </c>
      <c r="C92" t="s">
        <v>2</v>
      </c>
      <c r="D92" t="s">
        <v>3</v>
      </c>
      <c r="E92" t="s">
        <v>4</v>
      </c>
      <c r="F92" t="s">
        <v>5</v>
      </c>
      <c r="G92" t="s">
        <v>6</v>
      </c>
      <c r="H92" t="s">
        <v>7</v>
      </c>
      <c r="I92" t="s">
        <v>8</v>
      </c>
    </row>
    <row r="93" spans="1:11" x14ac:dyDescent="0.25">
      <c r="A93">
        <v>1</v>
      </c>
      <c r="B93" t="s">
        <v>149</v>
      </c>
      <c r="C93">
        <v>5</v>
      </c>
      <c r="D93">
        <v>4</v>
      </c>
      <c r="E93">
        <v>0</v>
      </c>
      <c r="F93">
        <v>1</v>
      </c>
      <c r="G93" t="s">
        <v>150</v>
      </c>
      <c r="H93">
        <v>53</v>
      </c>
      <c r="I93">
        <v>8</v>
      </c>
      <c r="J93" s="1">
        <f t="shared" ref="J93:J99" si="12">I93/C93</f>
        <v>1.6</v>
      </c>
      <c r="K93" s="1">
        <f t="shared" ref="K93:K99" si="13">H93/C93</f>
        <v>10.6</v>
      </c>
    </row>
    <row r="94" spans="1:11" x14ac:dyDescent="0.25">
      <c r="A94">
        <v>2</v>
      </c>
      <c r="B94" t="s">
        <v>151</v>
      </c>
      <c r="C94">
        <v>5</v>
      </c>
      <c r="D94">
        <v>4</v>
      </c>
      <c r="E94">
        <v>0</v>
      </c>
      <c r="F94">
        <v>1</v>
      </c>
      <c r="G94" t="s">
        <v>152</v>
      </c>
      <c r="H94">
        <v>36</v>
      </c>
      <c r="I94">
        <v>8</v>
      </c>
      <c r="J94" s="1">
        <f t="shared" si="12"/>
        <v>1.6</v>
      </c>
      <c r="K94" s="1">
        <f t="shared" si="13"/>
        <v>7.2</v>
      </c>
    </row>
    <row r="95" spans="1:11" x14ac:dyDescent="0.25">
      <c r="A95">
        <v>3</v>
      </c>
      <c r="B95" t="s">
        <v>153</v>
      </c>
      <c r="C95">
        <v>4</v>
      </c>
      <c r="D95">
        <v>3</v>
      </c>
      <c r="E95">
        <v>0</v>
      </c>
      <c r="F95">
        <v>1</v>
      </c>
      <c r="G95" t="s">
        <v>154</v>
      </c>
      <c r="H95">
        <v>31</v>
      </c>
      <c r="I95">
        <v>6</v>
      </c>
      <c r="J95" s="1">
        <f t="shared" si="12"/>
        <v>1.5</v>
      </c>
      <c r="K95" s="1">
        <f t="shared" si="13"/>
        <v>7.75</v>
      </c>
    </row>
    <row r="96" spans="1:11" x14ac:dyDescent="0.25">
      <c r="A96">
        <v>4</v>
      </c>
      <c r="B96" t="s">
        <v>155</v>
      </c>
      <c r="C96">
        <v>6</v>
      </c>
      <c r="D96">
        <v>3</v>
      </c>
      <c r="E96">
        <v>0</v>
      </c>
      <c r="F96">
        <v>3</v>
      </c>
      <c r="G96" t="s">
        <v>156</v>
      </c>
      <c r="H96">
        <v>-2</v>
      </c>
      <c r="I96">
        <v>6</v>
      </c>
      <c r="J96" s="1">
        <f t="shared" si="12"/>
        <v>1</v>
      </c>
      <c r="K96" s="1">
        <f t="shared" si="13"/>
        <v>-0.33333333333333331</v>
      </c>
    </row>
    <row r="97" spans="1:11" x14ac:dyDescent="0.25">
      <c r="A97">
        <v>5</v>
      </c>
      <c r="B97" t="s">
        <v>157</v>
      </c>
      <c r="C97">
        <v>3</v>
      </c>
      <c r="D97">
        <v>1</v>
      </c>
      <c r="E97">
        <v>0</v>
      </c>
      <c r="F97">
        <v>2</v>
      </c>
      <c r="G97" t="s">
        <v>158</v>
      </c>
      <c r="H97">
        <v>-18</v>
      </c>
      <c r="I97">
        <v>2</v>
      </c>
      <c r="J97" s="1">
        <f t="shared" si="12"/>
        <v>0.66666666666666663</v>
      </c>
      <c r="K97" s="1">
        <f t="shared" si="13"/>
        <v>-6</v>
      </c>
    </row>
    <row r="98" spans="1:11" x14ac:dyDescent="0.25">
      <c r="A98">
        <v>6</v>
      </c>
      <c r="B98" t="s">
        <v>159</v>
      </c>
      <c r="C98">
        <v>5</v>
      </c>
      <c r="D98">
        <v>1</v>
      </c>
      <c r="E98">
        <v>0</v>
      </c>
      <c r="F98">
        <v>4</v>
      </c>
      <c r="G98" t="s">
        <v>160</v>
      </c>
      <c r="H98">
        <v>-40</v>
      </c>
      <c r="I98">
        <v>2</v>
      </c>
      <c r="J98" s="1">
        <f t="shared" si="12"/>
        <v>0.4</v>
      </c>
      <c r="K98" s="1">
        <f t="shared" si="13"/>
        <v>-8</v>
      </c>
    </row>
    <row r="99" spans="1:11" x14ac:dyDescent="0.25">
      <c r="A99">
        <v>7</v>
      </c>
      <c r="B99" t="s">
        <v>161</v>
      </c>
      <c r="C99">
        <v>4</v>
      </c>
      <c r="D99">
        <v>0</v>
      </c>
      <c r="E99">
        <v>0</v>
      </c>
      <c r="F99">
        <v>4</v>
      </c>
      <c r="G99" t="s">
        <v>162</v>
      </c>
      <c r="H99">
        <v>-60</v>
      </c>
      <c r="I99">
        <v>0</v>
      </c>
      <c r="J99" s="1">
        <f t="shared" si="12"/>
        <v>0</v>
      </c>
      <c r="K99" s="1">
        <f t="shared" si="13"/>
        <v>-15</v>
      </c>
    </row>
    <row r="102" spans="1:11" x14ac:dyDescent="0.25">
      <c r="B102" s="2" t="s">
        <v>163</v>
      </c>
    </row>
    <row r="104" spans="1:11" x14ac:dyDescent="0.25">
      <c r="B104" t="s">
        <v>1</v>
      </c>
      <c r="C104" t="s">
        <v>2</v>
      </c>
      <c r="D104" t="s">
        <v>3</v>
      </c>
      <c r="E104" t="s">
        <v>4</v>
      </c>
      <c r="F104" t="s">
        <v>5</v>
      </c>
      <c r="G104" t="s">
        <v>6</v>
      </c>
      <c r="H104" t="s">
        <v>7</v>
      </c>
      <c r="I104" t="s">
        <v>8</v>
      </c>
    </row>
    <row r="105" spans="1:11" x14ac:dyDescent="0.25">
      <c r="A105">
        <v>1</v>
      </c>
      <c r="B105" t="s">
        <v>164</v>
      </c>
      <c r="C105">
        <v>10</v>
      </c>
      <c r="D105">
        <v>9</v>
      </c>
      <c r="E105">
        <v>0</v>
      </c>
      <c r="F105">
        <v>1</v>
      </c>
      <c r="G105" t="s">
        <v>165</v>
      </c>
      <c r="H105">
        <v>79</v>
      </c>
      <c r="I105">
        <v>18</v>
      </c>
      <c r="J105" s="1">
        <f t="shared" ref="J105:J116" si="14">I105/C105</f>
        <v>1.8</v>
      </c>
      <c r="K105" s="1">
        <f t="shared" ref="K105:K116" si="15">H105/C105</f>
        <v>7.9</v>
      </c>
    </row>
    <row r="106" spans="1:11" x14ac:dyDescent="0.25">
      <c r="A106">
        <v>2</v>
      </c>
      <c r="B106" t="s">
        <v>166</v>
      </c>
      <c r="C106">
        <v>10</v>
      </c>
      <c r="D106">
        <v>8</v>
      </c>
      <c r="E106">
        <v>0</v>
      </c>
      <c r="F106">
        <v>2</v>
      </c>
      <c r="G106" t="s">
        <v>127</v>
      </c>
      <c r="H106">
        <v>46</v>
      </c>
      <c r="I106">
        <v>16</v>
      </c>
      <c r="J106" s="1">
        <f t="shared" si="14"/>
        <v>1.6</v>
      </c>
      <c r="K106" s="1">
        <f t="shared" si="15"/>
        <v>4.5999999999999996</v>
      </c>
    </row>
    <row r="107" spans="1:11" x14ac:dyDescent="0.25">
      <c r="A107">
        <v>3</v>
      </c>
      <c r="B107" t="s">
        <v>167</v>
      </c>
      <c r="C107">
        <v>10</v>
      </c>
      <c r="D107">
        <v>6</v>
      </c>
      <c r="E107">
        <v>3</v>
      </c>
      <c r="F107">
        <v>1</v>
      </c>
      <c r="G107" t="s">
        <v>168</v>
      </c>
      <c r="H107">
        <v>48</v>
      </c>
      <c r="I107">
        <v>15</v>
      </c>
      <c r="J107" s="1">
        <f t="shared" si="14"/>
        <v>1.5</v>
      </c>
      <c r="K107" s="1">
        <f t="shared" si="15"/>
        <v>4.8</v>
      </c>
    </row>
    <row r="108" spans="1:11" x14ac:dyDescent="0.25">
      <c r="A108">
        <v>4</v>
      </c>
      <c r="B108" t="s">
        <v>169</v>
      </c>
      <c r="C108">
        <v>10</v>
      </c>
      <c r="D108">
        <v>6</v>
      </c>
      <c r="E108">
        <v>1</v>
      </c>
      <c r="F108">
        <v>3</v>
      </c>
      <c r="G108" t="s">
        <v>170</v>
      </c>
      <c r="H108">
        <v>34</v>
      </c>
      <c r="I108">
        <v>13</v>
      </c>
      <c r="J108" s="1">
        <f t="shared" si="14"/>
        <v>1.3</v>
      </c>
      <c r="K108" s="1">
        <f t="shared" si="15"/>
        <v>3.4</v>
      </c>
    </row>
    <row r="109" spans="1:11" x14ac:dyDescent="0.25">
      <c r="A109">
        <v>5</v>
      </c>
      <c r="B109" t="s">
        <v>171</v>
      </c>
      <c r="C109">
        <v>10</v>
      </c>
      <c r="D109">
        <v>5</v>
      </c>
      <c r="E109">
        <v>1</v>
      </c>
      <c r="F109">
        <v>4</v>
      </c>
      <c r="G109" t="s">
        <v>172</v>
      </c>
      <c r="H109">
        <v>-4</v>
      </c>
      <c r="I109">
        <v>11</v>
      </c>
      <c r="J109" s="1">
        <f t="shared" si="14"/>
        <v>1.1000000000000001</v>
      </c>
      <c r="K109" s="1">
        <f t="shared" si="15"/>
        <v>-0.4</v>
      </c>
    </row>
    <row r="110" spans="1:11" x14ac:dyDescent="0.25">
      <c r="A110">
        <v>6</v>
      </c>
      <c r="B110" t="s">
        <v>173</v>
      </c>
      <c r="C110">
        <v>10</v>
      </c>
      <c r="D110">
        <v>4</v>
      </c>
      <c r="E110">
        <v>1</v>
      </c>
      <c r="F110">
        <v>5</v>
      </c>
      <c r="G110" t="s">
        <v>174</v>
      </c>
      <c r="H110">
        <v>9</v>
      </c>
      <c r="I110">
        <v>9</v>
      </c>
      <c r="J110" s="1">
        <f t="shared" si="14"/>
        <v>0.9</v>
      </c>
      <c r="K110" s="1">
        <f t="shared" si="15"/>
        <v>0.9</v>
      </c>
    </row>
    <row r="111" spans="1:11" x14ac:dyDescent="0.25">
      <c r="A111">
        <v>7</v>
      </c>
      <c r="B111" t="s">
        <v>175</v>
      </c>
      <c r="C111">
        <v>9</v>
      </c>
      <c r="D111">
        <v>4</v>
      </c>
      <c r="E111">
        <v>0</v>
      </c>
      <c r="F111">
        <v>5</v>
      </c>
      <c r="G111" t="s">
        <v>176</v>
      </c>
      <c r="H111">
        <v>-13</v>
      </c>
      <c r="I111">
        <v>8</v>
      </c>
      <c r="J111" s="1">
        <f t="shared" si="14"/>
        <v>0.88888888888888884</v>
      </c>
      <c r="K111" s="1">
        <f t="shared" si="15"/>
        <v>-1.4444444444444444</v>
      </c>
    </row>
    <row r="112" spans="1:11" x14ac:dyDescent="0.25">
      <c r="A112">
        <v>8</v>
      </c>
      <c r="B112" t="s">
        <v>177</v>
      </c>
      <c r="C112">
        <v>11</v>
      </c>
      <c r="D112">
        <v>2</v>
      </c>
      <c r="E112">
        <v>3</v>
      </c>
      <c r="F112">
        <v>6</v>
      </c>
      <c r="G112" t="s">
        <v>178</v>
      </c>
      <c r="H112">
        <v>-12</v>
      </c>
      <c r="I112">
        <v>7</v>
      </c>
      <c r="J112" s="1">
        <f t="shared" si="14"/>
        <v>0.63636363636363635</v>
      </c>
      <c r="K112" s="1">
        <f t="shared" si="15"/>
        <v>-1.0909090909090908</v>
      </c>
    </row>
    <row r="113" spans="1:11" x14ac:dyDescent="0.25">
      <c r="A113">
        <v>9</v>
      </c>
      <c r="B113" t="s">
        <v>179</v>
      </c>
      <c r="C113">
        <v>10</v>
      </c>
      <c r="D113">
        <v>3</v>
      </c>
      <c r="E113">
        <v>1</v>
      </c>
      <c r="F113">
        <v>6</v>
      </c>
      <c r="G113" t="s">
        <v>180</v>
      </c>
      <c r="H113">
        <v>-24</v>
      </c>
      <c r="I113">
        <v>7</v>
      </c>
      <c r="J113" s="1">
        <f t="shared" si="14"/>
        <v>0.7</v>
      </c>
      <c r="K113" s="1">
        <f t="shared" si="15"/>
        <v>-2.4</v>
      </c>
    </row>
    <row r="114" spans="1:11" x14ac:dyDescent="0.25">
      <c r="A114">
        <v>10</v>
      </c>
      <c r="B114" t="s">
        <v>181</v>
      </c>
      <c r="C114">
        <v>10</v>
      </c>
      <c r="D114">
        <v>3</v>
      </c>
      <c r="E114">
        <v>0</v>
      </c>
      <c r="F114">
        <v>7</v>
      </c>
      <c r="G114" t="s">
        <v>182</v>
      </c>
      <c r="H114">
        <v>-60</v>
      </c>
      <c r="I114">
        <v>6</v>
      </c>
      <c r="J114" s="1">
        <f t="shared" si="14"/>
        <v>0.6</v>
      </c>
      <c r="K114" s="1">
        <f t="shared" si="15"/>
        <v>-6</v>
      </c>
    </row>
    <row r="115" spans="1:11" x14ac:dyDescent="0.25">
      <c r="A115">
        <v>11</v>
      </c>
      <c r="B115" t="s">
        <v>183</v>
      </c>
      <c r="C115">
        <v>10</v>
      </c>
      <c r="D115">
        <v>3</v>
      </c>
      <c r="E115">
        <v>0</v>
      </c>
      <c r="F115">
        <v>7</v>
      </c>
      <c r="G115" t="s">
        <v>184</v>
      </c>
      <c r="H115">
        <v>-78</v>
      </c>
      <c r="I115">
        <v>6</v>
      </c>
      <c r="J115" s="1">
        <f t="shared" si="14"/>
        <v>0.6</v>
      </c>
      <c r="K115" s="1">
        <f t="shared" si="15"/>
        <v>-7.8</v>
      </c>
    </row>
    <row r="116" spans="1:11" x14ac:dyDescent="0.25">
      <c r="A116">
        <v>12</v>
      </c>
      <c r="B116" t="s">
        <v>185</v>
      </c>
      <c r="C116">
        <v>10</v>
      </c>
      <c r="D116">
        <v>1</v>
      </c>
      <c r="E116">
        <v>2</v>
      </c>
      <c r="F116">
        <v>7</v>
      </c>
      <c r="G116" t="s">
        <v>186</v>
      </c>
      <c r="H116">
        <v>-25</v>
      </c>
      <c r="I116">
        <v>4</v>
      </c>
      <c r="J116" s="1">
        <f t="shared" si="14"/>
        <v>0.4</v>
      </c>
      <c r="K116" s="1">
        <f t="shared" si="15"/>
        <v>-2.5</v>
      </c>
    </row>
    <row r="119" spans="1:11" x14ac:dyDescent="0.25">
      <c r="B119" s="2" t="s">
        <v>187</v>
      </c>
    </row>
    <row r="121" spans="1:11" x14ac:dyDescent="0.25">
      <c r="B121" t="s">
        <v>1</v>
      </c>
      <c r="C121" t="s">
        <v>2</v>
      </c>
      <c r="D121" t="s">
        <v>3</v>
      </c>
      <c r="E121" t="s">
        <v>4</v>
      </c>
      <c r="F121" t="s">
        <v>5</v>
      </c>
      <c r="G121" t="s">
        <v>6</v>
      </c>
      <c r="H121" t="s">
        <v>7</v>
      </c>
      <c r="I121" t="s">
        <v>8</v>
      </c>
    </row>
    <row r="122" spans="1:11" x14ac:dyDescent="0.25">
      <c r="A122">
        <v>1</v>
      </c>
      <c r="B122" t="s">
        <v>199</v>
      </c>
      <c r="C122">
        <v>11</v>
      </c>
      <c r="D122">
        <v>9</v>
      </c>
      <c r="E122">
        <v>1</v>
      </c>
      <c r="F122">
        <v>1</v>
      </c>
      <c r="G122" t="s">
        <v>188</v>
      </c>
      <c r="H122">
        <v>58</v>
      </c>
      <c r="I122">
        <v>19</v>
      </c>
      <c r="J122" s="1">
        <f t="shared" ref="J122:J133" si="16">I122/C122</f>
        <v>1.7272727272727273</v>
      </c>
      <c r="K122" s="1">
        <f t="shared" ref="K122:K133" si="17">H122/C122</f>
        <v>5.2727272727272725</v>
      </c>
    </row>
    <row r="123" spans="1:11" x14ac:dyDescent="0.25">
      <c r="A123">
        <v>2</v>
      </c>
      <c r="B123" t="s">
        <v>200</v>
      </c>
      <c r="C123">
        <v>10</v>
      </c>
      <c r="D123">
        <v>7</v>
      </c>
      <c r="E123">
        <v>1</v>
      </c>
      <c r="F123">
        <v>2</v>
      </c>
      <c r="G123" t="s">
        <v>189</v>
      </c>
      <c r="H123">
        <v>2</v>
      </c>
      <c r="I123">
        <v>15</v>
      </c>
      <c r="J123" s="1">
        <f t="shared" si="16"/>
        <v>1.5</v>
      </c>
      <c r="K123" s="1">
        <f t="shared" si="17"/>
        <v>0.2</v>
      </c>
    </row>
    <row r="124" spans="1:11" x14ac:dyDescent="0.25">
      <c r="A124">
        <v>3</v>
      </c>
      <c r="B124" t="s">
        <v>201</v>
      </c>
      <c r="C124">
        <v>10</v>
      </c>
      <c r="D124">
        <v>5</v>
      </c>
      <c r="E124">
        <v>2</v>
      </c>
      <c r="F124">
        <v>3</v>
      </c>
      <c r="G124" t="s">
        <v>190</v>
      </c>
      <c r="H124">
        <v>19</v>
      </c>
      <c r="I124">
        <v>12</v>
      </c>
      <c r="J124" s="1">
        <f t="shared" si="16"/>
        <v>1.2</v>
      </c>
      <c r="K124" s="1">
        <f t="shared" si="17"/>
        <v>1.9</v>
      </c>
    </row>
    <row r="125" spans="1:11" x14ac:dyDescent="0.25">
      <c r="A125">
        <v>4</v>
      </c>
      <c r="B125" t="s">
        <v>202</v>
      </c>
      <c r="C125">
        <v>11</v>
      </c>
      <c r="D125">
        <v>5</v>
      </c>
      <c r="E125">
        <v>1</v>
      </c>
      <c r="F125">
        <v>5</v>
      </c>
      <c r="G125" t="s">
        <v>191</v>
      </c>
      <c r="H125">
        <v>4</v>
      </c>
      <c r="I125">
        <v>11</v>
      </c>
      <c r="J125" s="1">
        <f t="shared" si="16"/>
        <v>1</v>
      </c>
      <c r="K125" s="1">
        <f t="shared" si="17"/>
        <v>0.36363636363636365</v>
      </c>
    </row>
    <row r="126" spans="1:11" x14ac:dyDescent="0.25">
      <c r="A126">
        <v>5</v>
      </c>
      <c r="B126" t="s">
        <v>203</v>
      </c>
      <c r="C126">
        <v>10</v>
      </c>
      <c r="D126">
        <v>4</v>
      </c>
      <c r="E126">
        <v>3</v>
      </c>
      <c r="F126">
        <v>3</v>
      </c>
      <c r="G126" t="s">
        <v>189</v>
      </c>
      <c r="H126">
        <v>2</v>
      </c>
      <c r="I126">
        <v>11</v>
      </c>
      <c r="J126" s="1">
        <f t="shared" si="16"/>
        <v>1.1000000000000001</v>
      </c>
      <c r="K126" s="1">
        <f t="shared" si="17"/>
        <v>0.2</v>
      </c>
    </row>
    <row r="127" spans="1:11" x14ac:dyDescent="0.25">
      <c r="A127">
        <v>6</v>
      </c>
      <c r="B127" t="s">
        <v>204</v>
      </c>
      <c r="C127">
        <v>10</v>
      </c>
      <c r="D127">
        <v>5</v>
      </c>
      <c r="E127">
        <v>1</v>
      </c>
      <c r="F127">
        <v>4</v>
      </c>
      <c r="G127" t="s">
        <v>192</v>
      </c>
      <c r="H127">
        <v>1</v>
      </c>
      <c r="I127">
        <v>11</v>
      </c>
      <c r="J127" s="1">
        <f t="shared" si="16"/>
        <v>1.1000000000000001</v>
      </c>
      <c r="K127" s="1">
        <f t="shared" si="17"/>
        <v>0.1</v>
      </c>
    </row>
    <row r="128" spans="1:11" x14ac:dyDescent="0.25">
      <c r="A128">
        <v>7</v>
      </c>
      <c r="B128" t="s">
        <v>205</v>
      </c>
      <c r="C128">
        <v>10</v>
      </c>
      <c r="D128">
        <v>4</v>
      </c>
      <c r="E128">
        <v>1</v>
      </c>
      <c r="F128">
        <v>5</v>
      </c>
      <c r="G128" t="s">
        <v>193</v>
      </c>
      <c r="H128">
        <v>7</v>
      </c>
      <c r="I128">
        <v>9</v>
      </c>
      <c r="J128" s="1">
        <f t="shared" si="16"/>
        <v>0.9</v>
      </c>
      <c r="K128" s="1">
        <f t="shared" si="17"/>
        <v>0.7</v>
      </c>
    </row>
    <row r="129" spans="1:11" x14ac:dyDescent="0.25">
      <c r="A129">
        <v>8</v>
      </c>
      <c r="B129" t="s">
        <v>206</v>
      </c>
      <c r="C129">
        <v>11</v>
      </c>
      <c r="D129">
        <v>3</v>
      </c>
      <c r="E129">
        <v>2</v>
      </c>
      <c r="F129">
        <v>6</v>
      </c>
      <c r="G129" t="s">
        <v>194</v>
      </c>
      <c r="H129">
        <v>2</v>
      </c>
      <c r="I129">
        <v>8</v>
      </c>
      <c r="J129" s="1">
        <f t="shared" si="16"/>
        <v>0.72727272727272729</v>
      </c>
      <c r="K129" s="1">
        <f t="shared" si="17"/>
        <v>0.18181818181818182</v>
      </c>
    </row>
    <row r="130" spans="1:11" x14ac:dyDescent="0.25">
      <c r="A130">
        <v>9</v>
      </c>
      <c r="B130" t="s">
        <v>207</v>
      </c>
      <c r="C130">
        <v>10</v>
      </c>
      <c r="D130">
        <v>4</v>
      </c>
      <c r="E130">
        <v>0</v>
      </c>
      <c r="F130">
        <v>6</v>
      </c>
      <c r="G130" t="s">
        <v>195</v>
      </c>
      <c r="H130">
        <v>-8</v>
      </c>
      <c r="I130">
        <v>8</v>
      </c>
      <c r="J130" s="1">
        <f t="shared" si="16"/>
        <v>0.8</v>
      </c>
      <c r="K130" s="1">
        <f t="shared" si="17"/>
        <v>-0.8</v>
      </c>
    </row>
    <row r="131" spans="1:11" x14ac:dyDescent="0.25">
      <c r="A131">
        <v>10</v>
      </c>
      <c r="B131" t="s">
        <v>208</v>
      </c>
      <c r="C131">
        <v>10</v>
      </c>
      <c r="D131">
        <v>3</v>
      </c>
      <c r="E131">
        <v>2</v>
      </c>
      <c r="F131">
        <v>5</v>
      </c>
      <c r="G131" t="s">
        <v>196</v>
      </c>
      <c r="H131">
        <v>-14</v>
      </c>
      <c r="I131">
        <v>8</v>
      </c>
      <c r="J131" s="1">
        <f t="shared" si="16"/>
        <v>0.8</v>
      </c>
      <c r="K131" s="1">
        <f t="shared" si="17"/>
        <v>-1.4</v>
      </c>
    </row>
    <row r="132" spans="1:11" x14ac:dyDescent="0.25">
      <c r="A132">
        <v>11</v>
      </c>
      <c r="B132" t="s">
        <v>209</v>
      </c>
      <c r="C132">
        <v>10</v>
      </c>
      <c r="D132">
        <v>2</v>
      </c>
      <c r="E132">
        <v>2</v>
      </c>
      <c r="F132">
        <v>6</v>
      </c>
      <c r="G132" t="s">
        <v>197</v>
      </c>
      <c r="H132">
        <v>-26</v>
      </c>
      <c r="I132">
        <v>6</v>
      </c>
      <c r="J132" s="1">
        <f t="shared" si="16"/>
        <v>0.6</v>
      </c>
      <c r="K132" s="1">
        <f t="shared" si="17"/>
        <v>-2.6</v>
      </c>
    </row>
    <row r="133" spans="1:11" x14ac:dyDescent="0.25">
      <c r="A133">
        <v>12</v>
      </c>
      <c r="B133" t="s">
        <v>210</v>
      </c>
      <c r="C133">
        <v>11</v>
      </c>
      <c r="D133">
        <v>3</v>
      </c>
      <c r="E133">
        <v>0</v>
      </c>
      <c r="F133">
        <v>8</v>
      </c>
      <c r="G133" t="s">
        <v>198</v>
      </c>
      <c r="H133">
        <v>-47</v>
      </c>
      <c r="I133">
        <v>6</v>
      </c>
      <c r="J133" s="1">
        <f t="shared" si="16"/>
        <v>0.54545454545454541</v>
      </c>
      <c r="K133" s="1">
        <f t="shared" si="17"/>
        <v>-4.2727272727272725</v>
      </c>
    </row>
    <row r="136" spans="1:11" x14ac:dyDescent="0.25">
      <c r="B136" s="2" t="s">
        <v>211</v>
      </c>
    </row>
    <row r="138" spans="1:11" x14ac:dyDescent="0.25">
      <c r="B138" t="s">
        <v>1</v>
      </c>
      <c r="C138" t="s">
        <v>2</v>
      </c>
      <c r="D138" t="s">
        <v>3</v>
      </c>
      <c r="E138" t="s">
        <v>4</v>
      </c>
      <c r="F138" t="s">
        <v>5</v>
      </c>
      <c r="G138" t="s">
        <v>6</v>
      </c>
      <c r="H138" t="s">
        <v>7</v>
      </c>
      <c r="I138" t="s">
        <v>8</v>
      </c>
    </row>
    <row r="139" spans="1:11" x14ac:dyDescent="0.25">
      <c r="A139">
        <v>1</v>
      </c>
      <c r="B139" t="s">
        <v>212</v>
      </c>
      <c r="C139">
        <v>6</v>
      </c>
      <c r="D139">
        <v>5</v>
      </c>
      <c r="E139">
        <v>0</v>
      </c>
      <c r="F139">
        <v>1</v>
      </c>
      <c r="G139" t="s">
        <v>213</v>
      </c>
      <c r="H139">
        <v>25</v>
      </c>
      <c r="I139">
        <v>10</v>
      </c>
      <c r="J139" s="1">
        <f t="shared" ref="J139:J145" si="18">I139/C139</f>
        <v>1.6666666666666667</v>
      </c>
      <c r="K139" s="1">
        <f t="shared" ref="K139:K145" si="19">H139/C139</f>
        <v>4.166666666666667</v>
      </c>
    </row>
    <row r="140" spans="1:11" x14ac:dyDescent="0.25">
      <c r="A140">
        <v>2</v>
      </c>
      <c r="B140" t="s">
        <v>214</v>
      </c>
      <c r="C140">
        <v>4</v>
      </c>
      <c r="D140">
        <v>4</v>
      </c>
      <c r="E140">
        <v>0</v>
      </c>
      <c r="F140">
        <v>0</v>
      </c>
      <c r="G140" t="s">
        <v>215</v>
      </c>
      <c r="H140">
        <v>48</v>
      </c>
      <c r="I140">
        <v>8</v>
      </c>
      <c r="J140" s="1">
        <f t="shared" si="18"/>
        <v>2</v>
      </c>
      <c r="K140" s="1">
        <f t="shared" si="19"/>
        <v>12</v>
      </c>
    </row>
    <row r="141" spans="1:11" x14ac:dyDescent="0.25">
      <c r="A141">
        <v>3</v>
      </c>
      <c r="B141" t="s">
        <v>216</v>
      </c>
      <c r="C141">
        <v>4</v>
      </c>
      <c r="D141">
        <v>3</v>
      </c>
      <c r="E141">
        <v>0</v>
      </c>
      <c r="F141">
        <v>1</v>
      </c>
      <c r="G141" t="s">
        <v>217</v>
      </c>
      <c r="H141">
        <v>16</v>
      </c>
      <c r="I141">
        <v>6</v>
      </c>
      <c r="J141" s="1">
        <f t="shared" si="18"/>
        <v>1.5</v>
      </c>
      <c r="K141" s="1">
        <f t="shared" si="19"/>
        <v>4</v>
      </c>
    </row>
    <row r="142" spans="1:11" x14ac:dyDescent="0.25">
      <c r="A142">
        <v>4</v>
      </c>
      <c r="B142" t="s">
        <v>218</v>
      </c>
      <c r="C142">
        <v>7</v>
      </c>
      <c r="D142">
        <v>2</v>
      </c>
      <c r="E142">
        <v>1</v>
      </c>
      <c r="F142">
        <v>4</v>
      </c>
      <c r="G142" t="s">
        <v>219</v>
      </c>
      <c r="H142">
        <v>-7</v>
      </c>
      <c r="I142">
        <v>5</v>
      </c>
      <c r="J142" s="1">
        <f t="shared" si="18"/>
        <v>0.7142857142857143</v>
      </c>
      <c r="K142" s="1">
        <f t="shared" si="19"/>
        <v>-1</v>
      </c>
    </row>
    <row r="143" spans="1:11" x14ac:dyDescent="0.25">
      <c r="A143">
        <v>5</v>
      </c>
      <c r="B143" t="s">
        <v>220</v>
      </c>
      <c r="C143">
        <v>5</v>
      </c>
      <c r="D143">
        <v>1</v>
      </c>
      <c r="E143">
        <v>1</v>
      </c>
      <c r="F143">
        <v>3</v>
      </c>
      <c r="G143" t="s">
        <v>221</v>
      </c>
      <c r="H143">
        <v>-10</v>
      </c>
      <c r="I143">
        <v>3</v>
      </c>
      <c r="J143" s="1">
        <f t="shared" si="18"/>
        <v>0.6</v>
      </c>
      <c r="K143" s="1">
        <f t="shared" si="19"/>
        <v>-2</v>
      </c>
    </row>
    <row r="144" spans="1:11" x14ac:dyDescent="0.25">
      <c r="A144">
        <v>6</v>
      </c>
      <c r="B144" t="s">
        <v>222</v>
      </c>
      <c r="C144">
        <v>4</v>
      </c>
      <c r="D144">
        <v>1</v>
      </c>
      <c r="E144">
        <v>0</v>
      </c>
      <c r="F144">
        <v>3</v>
      </c>
      <c r="G144" t="s">
        <v>223</v>
      </c>
      <c r="H144">
        <v>-36</v>
      </c>
      <c r="I144">
        <v>2</v>
      </c>
      <c r="J144" s="1">
        <f t="shared" si="18"/>
        <v>0.5</v>
      </c>
      <c r="K144" s="1">
        <f t="shared" si="19"/>
        <v>-9</v>
      </c>
    </row>
    <row r="145" spans="1:11" x14ac:dyDescent="0.25">
      <c r="A145">
        <v>7</v>
      </c>
      <c r="B145" t="s">
        <v>224</v>
      </c>
      <c r="C145">
        <v>6</v>
      </c>
      <c r="D145">
        <v>1</v>
      </c>
      <c r="E145">
        <v>0</v>
      </c>
      <c r="F145">
        <v>5</v>
      </c>
      <c r="G145" t="s">
        <v>225</v>
      </c>
      <c r="H145">
        <v>-36</v>
      </c>
      <c r="I145">
        <v>2</v>
      </c>
      <c r="J145" s="1">
        <f t="shared" si="18"/>
        <v>0.33333333333333331</v>
      </c>
      <c r="K145" s="1">
        <f t="shared" si="19"/>
        <v>-6</v>
      </c>
    </row>
    <row r="148" spans="1:11" x14ac:dyDescent="0.25">
      <c r="B148" s="2" t="s">
        <v>226</v>
      </c>
    </row>
    <row r="150" spans="1:11" x14ac:dyDescent="0.25">
      <c r="B150" t="s">
        <v>1</v>
      </c>
      <c r="C150" t="s">
        <v>2</v>
      </c>
      <c r="D150" t="s">
        <v>3</v>
      </c>
      <c r="E150" t="s">
        <v>4</v>
      </c>
      <c r="F150" t="s">
        <v>5</v>
      </c>
      <c r="G150" t="s">
        <v>6</v>
      </c>
      <c r="H150" t="s">
        <v>7</v>
      </c>
      <c r="I150" t="s">
        <v>8</v>
      </c>
    </row>
    <row r="151" spans="1:11" x14ac:dyDescent="0.25">
      <c r="A151">
        <v>1</v>
      </c>
      <c r="B151" t="s">
        <v>227</v>
      </c>
      <c r="C151">
        <v>10</v>
      </c>
      <c r="D151">
        <v>8</v>
      </c>
      <c r="E151">
        <v>1</v>
      </c>
      <c r="F151">
        <v>1</v>
      </c>
      <c r="G151" t="s">
        <v>228</v>
      </c>
      <c r="H151">
        <v>81</v>
      </c>
      <c r="I151">
        <v>17</v>
      </c>
      <c r="J151" s="1">
        <f t="shared" ref="J151:J162" si="20">I151/C151</f>
        <v>1.7</v>
      </c>
      <c r="K151" s="1">
        <f t="shared" ref="K151:K162" si="21">H151/C151</f>
        <v>8.1</v>
      </c>
    </row>
    <row r="152" spans="1:11" x14ac:dyDescent="0.25">
      <c r="A152">
        <v>2</v>
      </c>
      <c r="B152" t="s">
        <v>229</v>
      </c>
      <c r="C152">
        <v>10</v>
      </c>
      <c r="D152">
        <v>7</v>
      </c>
      <c r="E152">
        <v>0</v>
      </c>
      <c r="F152">
        <v>3</v>
      </c>
      <c r="G152" t="s">
        <v>230</v>
      </c>
      <c r="H152">
        <v>46</v>
      </c>
      <c r="I152">
        <v>14</v>
      </c>
      <c r="J152" s="1">
        <f t="shared" si="20"/>
        <v>1.4</v>
      </c>
      <c r="K152" s="1">
        <f t="shared" si="21"/>
        <v>4.5999999999999996</v>
      </c>
    </row>
    <row r="153" spans="1:11" x14ac:dyDescent="0.25">
      <c r="A153">
        <v>3</v>
      </c>
      <c r="B153" t="s">
        <v>231</v>
      </c>
      <c r="C153">
        <v>11</v>
      </c>
      <c r="D153">
        <v>6</v>
      </c>
      <c r="E153">
        <v>2</v>
      </c>
      <c r="F153">
        <v>3</v>
      </c>
      <c r="G153" t="s">
        <v>232</v>
      </c>
      <c r="H153">
        <v>25</v>
      </c>
      <c r="I153">
        <v>14</v>
      </c>
      <c r="J153" s="1">
        <f t="shared" si="20"/>
        <v>1.2727272727272727</v>
      </c>
      <c r="K153" s="1">
        <f t="shared" si="21"/>
        <v>2.2727272727272729</v>
      </c>
    </row>
    <row r="154" spans="1:11" x14ac:dyDescent="0.25">
      <c r="A154">
        <v>4</v>
      </c>
      <c r="B154" t="s">
        <v>233</v>
      </c>
      <c r="C154">
        <v>10</v>
      </c>
      <c r="D154">
        <v>6</v>
      </c>
      <c r="E154">
        <v>1</v>
      </c>
      <c r="F154">
        <v>3</v>
      </c>
      <c r="G154" t="s">
        <v>234</v>
      </c>
      <c r="H154">
        <v>22</v>
      </c>
      <c r="I154">
        <v>13</v>
      </c>
      <c r="J154" s="1">
        <f t="shared" si="20"/>
        <v>1.3</v>
      </c>
      <c r="K154" s="1">
        <f t="shared" si="21"/>
        <v>2.2000000000000002</v>
      </c>
    </row>
    <row r="155" spans="1:11" x14ac:dyDescent="0.25">
      <c r="A155">
        <v>5</v>
      </c>
      <c r="B155" t="s">
        <v>235</v>
      </c>
      <c r="C155">
        <v>10</v>
      </c>
      <c r="D155">
        <v>5</v>
      </c>
      <c r="E155">
        <v>2</v>
      </c>
      <c r="F155">
        <v>3</v>
      </c>
      <c r="G155" t="s">
        <v>190</v>
      </c>
      <c r="H155">
        <v>19</v>
      </c>
      <c r="I155">
        <v>12</v>
      </c>
      <c r="J155" s="1">
        <f t="shared" si="20"/>
        <v>1.2</v>
      </c>
      <c r="K155" s="1">
        <f t="shared" si="21"/>
        <v>1.9</v>
      </c>
    </row>
    <row r="156" spans="1:11" x14ac:dyDescent="0.25">
      <c r="A156">
        <v>6</v>
      </c>
      <c r="B156" t="s">
        <v>236</v>
      </c>
      <c r="C156">
        <v>10</v>
      </c>
      <c r="D156">
        <v>4</v>
      </c>
      <c r="E156">
        <v>1</v>
      </c>
      <c r="F156">
        <v>5</v>
      </c>
      <c r="G156" t="s">
        <v>237</v>
      </c>
      <c r="H156">
        <v>-16</v>
      </c>
      <c r="I156">
        <v>9</v>
      </c>
      <c r="J156" s="1">
        <f t="shared" si="20"/>
        <v>0.9</v>
      </c>
      <c r="K156" s="1">
        <f t="shared" si="21"/>
        <v>-1.6</v>
      </c>
    </row>
    <row r="157" spans="1:11" x14ac:dyDescent="0.25">
      <c r="A157">
        <v>7</v>
      </c>
      <c r="B157" t="s">
        <v>238</v>
      </c>
      <c r="C157">
        <v>11</v>
      </c>
      <c r="D157">
        <v>4</v>
      </c>
      <c r="E157">
        <v>1</v>
      </c>
      <c r="F157">
        <v>6</v>
      </c>
      <c r="G157" t="s">
        <v>51</v>
      </c>
      <c r="H157">
        <v>-33</v>
      </c>
      <c r="I157">
        <v>9</v>
      </c>
      <c r="J157" s="1">
        <f t="shared" si="20"/>
        <v>0.81818181818181823</v>
      </c>
      <c r="K157" s="1">
        <f t="shared" si="21"/>
        <v>-3</v>
      </c>
    </row>
    <row r="158" spans="1:11" x14ac:dyDescent="0.25">
      <c r="A158">
        <v>8</v>
      </c>
      <c r="B158" t="s">
        <v>239</v>
      </c>
      <c r="C158">
        <v>11</v>
      </c>
      <c r="D158">
        <v>4</v>
      </c>
      <c r="E158">
        <v>0</v>
      </c>
      <c r="F158">
        <v>7</v>
      </c>
      <c r="G158" t="s">
        <v>240</v>
      </c>
      <c r="H158">
        <v>-19</v>
      </c>
      <c r="I158">
        <v>8</v>
      </c>
      <c r="J158" s="1">
        <f t="shared" si="20"/>
        <v>0.72727272727272729</v>
      </c>
      <c r="K158" s="1">
        <f t="shared" si="21"/>
        <v>-1.7272727272727273</v>
      </c>
    </row>
    <row r="159" spans="1:11" x14ac:dyDescent="0.25">
      <c r="A159">
        <v>9</v>
      </c>
      <c r="B159" t="s">
        <v>241</v>
      </c>
      <c r="C159">
        <v>10</v>
      </c>
      <c r="D159">
        <v>4</v>
      </c>
      <c r="E159">
        <v>0</v>
      </c>
      <c r="F159">
        <v>6</v>
      </c>
      <c r="G159" t="s">
        <v>242</v>
      </c>
      <c r="H159">
        <v>-21</v>
      </c>
      <c r="I159">
        <v>8</v>
      </c>
      <c r="J159" s="1">
        <f t="shared" si="20"/>
        <v>0.8</v>
      </c>
      <c r="K159" s="1">
        <f t="shared" si="21"/>
        <v>-2.1</v>
      </c>
    </row>
    <row r="160" spans="1:11" x14ac:dyDescent="0.25">
      <c r="A160">
        <v>10</v>
      </c>
      <c r="B160" t="s">
        <v>243</v>
      </c>
      <c r="C160">
        <v>11</v>
      </c>
      <c r="D160">
        <v>3</v>
      </c>
      <c r="E160">
        <v>2</v>
      </c>
      <c r="F160">
        <v>6</v>
      </c>
      <c r="G160" t="s">
        <v>244</v>
      </c>
      <c r="H160">
        <v>-36</v>
      </c>
      <c r="I160">
        <v>8</v>
      </c>
      <c r="J160" s="1">
        <f t="shared" si="20"/>
        <v>0.72727272727272729</v>
      </c>
      <c r="K160" s="1">
        <f t="shared" si="21"/>
        <v>-3.2727272727272729</v>
      </c>
    </row>
    <row r="161" spans="1:11" x14ac:dyDescent="0.25">
      <c r="A161">
        <v>11</v>
      </c>
      <c r="B161" t="s">
        <v>245</v>
      </c>
      <c r="C161">
        <v>10</v>
      </c>
      <c r="D161">
        <v>2</v>
      </c>
      <c r="E161">
        <v>3</v>
      </c>
      <c r="F161">
        <v>5</v>
      </c>
      <c r="G161" t="s">
        <v>186</v>
      </c>
      <c r="H161">
        <v>-25</v>
      </c>
      <c r="I161">
        <v>7</v>
      </c>
      <c r="J161" s="1">
        <f t="shared" si="20"/>
        <v>0.7</v>
      </c>
      <c r="K161" s="1">
        <f t="shared" si="21"/>
        <v>-2.5</v>
      </c>
    </row>
    <row r="162" spans="1:11" x14ac:dyDescent="0.25">
      <c r="A162">
        <v>12</v>
      </c>
      <c r="B162" t="s">
        <v>246</v>
      </c>
      <c r="C162">
        <v>10</v>
      </c>
      <c r="D162">
        <v>2</v>
      </c>
      <c r="E162">
        <v>1</v>
      </c>
      <c r="F162">
        <v>7</v>
      </c>
      <c r="G162" t="s">
        <v>121</v>
      </c>
      <c r="H162">
        <v>-43</v>
      </c>
      <c r="I162">
        <v>5</v>
      </c>
      <c r="J162" s="1">
        <f t="shared" si="20"/>
        <v>0.5</v>
      </c>
      <c r="K162" s="1">
        <f t="shared" si="21"/>
        <v>-4.3</v>
      </c>
    </row>
  </sheetData>
  <sortState xmlns:xlrd2="http://schemas.microsoft.com/office/spreadsheetml/2017/richdata2" ref="O20:P32">
    <sortCondition ref="O20:O3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F78A-1ACB-43BE-9876-9E2A422010FA}">
  <dimension ref="B2:T34"/>
  <sheetViews>
    <sheetView tabSelected="1" workbookViewId="0"/>
  </sheetViews>
  <sheetFormatPr defaultRowHeight="15" x14ac:dyDescent="0.25"/>
  <cols>
    <col min="3" max="3" width="23.85546875" bestFit="1" customWidth="1"/>
    <col min="8" max="8" width="23.85546875" bestFit="1" customWidth="1"/>
    <col min="10" max="10" width="10" bestFit="1" customWidth="1"/>
    <col min="13" max="13" width="23.85546875" bestFit="1" customWidth="1"/>
    <col min="15" max="15" width="10" bestFit="1" customWidth="1"/>
    <col min="18" max="18" width="23.85546875" bestFit="1" customWidth="1"/>
    <col min="20" max="20" width="10" bestFit="1" customWidth="1"/>
  </cols>
  <sheetData>
    <row r="2" spans="2:20" s="2" customFormat="1" x14ac:dyDescent="0.25">
      <c r="B2" s="2" t="s">
        <v>84</v>
      </c>
      <c r="G2" s="2" t="s">
        <v>91</v>
      </c>
      <c r="L2" s="2" t="s">
        <v>90</v>
      </c>
      <c r="Q2" s="2" t="s">
        <v>92</v>
      </c>
    </row>
    <row r="3" spans="2:20" x14ac:dyDescent="0.25">
      <c r="B3" s="3" t="s">
        <v>69</v>
      </c>
      <c r="C3" s="3" t="s">
        <v>1</v>
      </c>
      <c r="D3" s="3" t="s">
        <v>70</v>
      </c>
      <c r="E3" s="3" t="s">
        <v>98</v>
      </c>
      <c r="G3" s="8" t="s">
        <v>69</v>
      </c>
      <c r="H3" s="8" t="s">
        <v>1</v>
      </c>
      <c r="I3" s="8" t="s">
        <v>70</v>
      </c>
      <c r="J3" s="3" t="s">
        <v>98</v>
      </c>
      <c r="L3" s="3" t="s">
        <v>69</v>
      </c>
      <c r="M3" s="3" t="s">
        <v>1</v>
      </c>
      <c r="N3" s="3" t="s">
        <v>70</v>
      </c>
      <c r="O3" s="3" t="s">
        <v>98</v>
      </c>
      <c r="Q3" s="8" t="s">
        <v>69</v>
      </c>
      <c r="R3" s="8" t="s">
        <v>1</v>
      </c>
      <c r="S3" s="8" t="s">
        <v>70</v>
      </c>
      <c r="T3" s="3" t="s">
        <v>98</v>
      </c>
    </row>
    <row r="4" spans="2:20" x14ac:dyDescent="0.25">
      <c r="B4" s="6">
        <v>1</v>
      </c>
      <c r="C4" s="7" t="s">
        <v>54</v>
      </c>
      <c r="D4" s="6">
        <v>2308</v>
      </c>
      <c r="E4" s="11">
        <f t="shared" ref="E4:E12" si="0">IF(D4-2500&lt;0,0,IF((D4-2500)*2.5&gt;3000,(D4-2500)*2,0))</f>
        <v>0</v>
      </c>
      <c r="G4" s="9">
        <v>1</v>
      </c>
      <c r="H4" s="10" t="s">
        <v>83</v>
      </c>
      <c r="I4" s="9">
        <v>2752</v>
      </c>
      <c r="J4" s="11">
        <f t="shared" ref="J4:J12" si="1">IF(I4-2500&lt;0,0,IF((I4-2500)*2.5&gt;3000,(I4-2500)*2,0))</f>
        <v>0</v>
      </c>
      <c r="L4" s="6">
        <v>1</v>
      </c>
      <c r="M4" s="7" t="s">
        <v>54</v>
      </c>
      <c r="N4" s="6">
        <v>2247</v>
      </c>
      <c r="O4" s="11">
        <f t="shared" ref="O4:O12" si="2">IF(N4-2500&lt;0,0,IF((N4-2500)*2.5&gt;3000,(N4-2500)*2,0))</f>
        <v>0</v>
      </c>
      <c r="Q4" s="9">
        <v>1</v>
      </c>
      <c r="R4" s="10" t="s">
        <v>83</v>
      </c>
      <c r="S4" s="9">
        <v>2752</v>
      </c>
      <c r="T4" s="11">
        <f t="shared" ref="T4:T12" si="3">IF(S4-2500&lt;0,0,IF((S4-2500)*2.5&gt;3000,(S4-2500)*2,0))</f>
        <v>0</v>
      </c>
    </row>
    <row r="5" spans="2:20" x14ac:dyDescent="0.25">
      <c r="B5" s="6">
        <v>2</v>
      </c>
      <c r="C5" s="7" t="s">
        <v>56</v>
      </c>
      <c r="D5" s="6">
        <v>2990</v>
      </c>
      <c r="E5" s="11">
        <f t="shared" si="0"/>
        <v>0</v>
      </c>
      <c r="G5" s="9">
        <v>2</v>
      </c>
      <c r="H5" s="10" t="s">
        <v>56</v>
      </c>
      <c r="I5" s="9">
        <v>2780</v>
      </c>
      <c r="J5" s="11">
        <f t="shared" si="1"/>
        <v>0</v>
      </c>
      <c r="L5" s="6">
        <v>2</v>
      </c>
      <c r="M5" s="7" t="s">
        <v>56</v>
      </c>
      <c r="N5" s="6">
        <v>2821</v>
      </c>
      <c r="O5" s="11">
        <f t="shared" si="2"/>
        <v>0</v>
      </c>
      <c r="Q5" s="9">
        <v>2</v>
      </c>
      <c r="R5" s="10" t="s">
        <v>56</v>
      </c>
      <c r="S5" s="9">
        <v>2780</v>
      </c>
      <c r="T5" s="11">
        <f t="shared" si="3"/>
        <v>0</v>
      </c>
    </row>
    <row r="6" spans="2:20" x14ac:dyDescent="0.25">
      <c r="B6" s="6">
        <v>3</v>
      </c>
      <c r="C6" s="7" t="s">
        <v>55</v>
      </c>
      <c r="D6" s="6">
        <v>2067</v>
      </c>
      <c r="E6" s="11">
        <f t="shared" si="0"/>
        <v>0</v>
      </c>
      <c r="G6" s="9">
        <v>3</v>
      </c>
      <c r="H6" s="10" t="s">
        <v>71</v>
      </c>
      <c r="I6" s="9">
        <v>2737</v>
      </c>
      <c r="J6" s="11">
        <f t="shared" si="1"/>
        <v>0</v>
      </c>
      <c r="L6" s="6">
        <v>3</v>
      </c>
      <c r="M6" s="7" t="s">
        <v>62</v>
      </c>
      <c r="N6" s="6">
        <v>2259</v>
      </c>
      <c r="O6" s="11">
        <f t="shared" si="2"/>
        <v>0</v>
      </c>
      <c r="Q6" s="9">
        <v>3</v>
      </c>
      <c r="R6" s="10" t="s">
        <v>54</v>
      </c>
      <c r="S6" s="9">
        <v>2206</v>
      </c>
      <c r="T6" s="11">
        <f t="shared" si="3"/>
        <v>0</v>
      </c>
    </row>
    <row r="7" spans="2:20" x14ac:dyDescent="0.25">
      <c r="B7" s="6">
        <v>4</v>
      </c>
      <c r="C7" s="7" t="s">
        <v>57</v>
      </c>
      <c r="D7" s="6">
        <v>2397</v>
      </c>
      <c r="E7" s="11">
        <f t="shared" si="0"/>
        <v>0</v>
      </c>
      <c r="G7" s="9">
        <v>4</v>
      </c>
      <c r="H7" s="10" t="s">
        <v>58</v>
      </c>
      <c r="I7" s="9">
        <v>2298</v>
      </c>
      <c r="J7" s="11">
        <f t="shared" si="1"/>
        <v>0</v>
      </c>
      <c r="L7" s="6">
        <v>4</v>
      </c>
      <c r="M7" s="7" t="s">
        <v>61</v>
      </c>
      <c r="N7" s="6">
        <v>2266</v>
      </c>
      <c r="O7" s="11">
        <f t="shared" si="2"/>
        <v>0</v>
      </c>
      <c r="Q7" s="9">
        <v>4</v>
      </c>
      <c r="R7" s="10" t="s">
        <v>62</v>
      </c>
      <c r="S7" s="9">
        <v>2218</v>
      </c>
      <c r="T7" s="11">
        <f t="shared" si="3"/>
        <v>0</v>
      </c>
    </row>
    <row r="8" spans="2:20" x14ac:dyDescent="0.25">
      <c r="B8" s="6">
        <v>5</v>
      </c>
      <c r="C8" s="7" t="s">
        <v>71</v>
      </c>
      <c r="D8" s="6">
        <v>2795</v>
      </c>
      <c r="E8" s="11">
        <f t="shared" si="0"/>
        <v>0</v>
      </c>
      <c r="G8" s="9">
        <v>5</v>
      </c>
      <c r="H8" s="10" t="s">
        <v>54</v>
      </c>
      <c r="I8" s="9">
        <v>2206</v>
      </c>
      <c r="J8" s="11">
        <f t="shared" si="1"/>
        <v>0</v>
      </c>
      <c r="L8" s="6">
        <v>5</v>
      </c>
      <c r="M8" s="7" t="s">
        <v>71</v>
      </c>
      <c r="N8" s="6">
        <v>2778</v>
      </c>
      <c r="O8" s="11">
        <f t="shared" si="2"/>
        <v>0</v>
      </c>
      <c r="Q8" s="9">
        <v>5</v>
      </c>
      <c r="R8" s="10" t="s">
        <v>55</v>
      </c>
      <c r="S8" s="9">
        <v>2124</v>
      </c>
      <c r="T8" s="11">
        <f t="shared" si="3"/>
        <v>0</v>
      </c>
    </row>
    <row r="9" spans="2:20" x14ac:dyDescent="0.25">
      <c r="B9" s="6">
        <v>6</v>
      </c>
      <c r="C9" s="7" t="s">
        <v>58</v>
      </c>
      <c r="D9" s="6">
        <v>2269</v>
      </c>
      <c r="E9" s="11">
        <f t="shared" si="0"/>
        <v>0</v>
      </c>
      <c r="G9" s="9">
        <v>6</v>
      </c>
      <c r="H9" s="10" t="s">
        <v>62</v>
      </c>
      <c r="I9" s="9">
        <v>2218</v>
      </c>
      <c r="J9" s="11">
        <f t="shared" si="1"/>
        <v>0</v>
      </c>
      <c r="L9" s="6">
        <v>6</v>
      </c>
      <c r="M9" s="7" t="s">
        <v>83</v>
      </c>
      <c r="N9" s="6">
        <v>2793</v>
      </c>
      <c r="O9" s="11">
        <f t="shared" si="2"/>
        <v>0</v>
      </c>
      <c r="Q9" s="9">
        <v>6</v>
      </c>
      <c r="R9" s="10" t="s">
        <v>61</v>
      </c>
      <c r="S9" s="9">
        <v>2225</v>
      </c>
      <c r="T9" s="11">
        <f t="shared" si="3"/>
        <v>0</v>
      </c>
    </row>
    <row r="10" spans="2:20" x14ac:dyDescent="0.25">
      <c r="B10" s="6">
        <v>7</v>
      </c>
      <c r="C10" s="7" t="s">
        <v>59</v>
      </c>
      <c r="D10" s="6">
        <v>2277</v>
      </c>
      <c r="E10" s="11">
        <f t="shared" si="0"/>
        <v>0</v>
      </c>
      <c r="G10" s="9">
        <v>7</v>
      </c>
      <c r="H10" s="10" t="s">
        <v>55</v>
      </c>
      <c r="I10" s="9">
        <v>2124</v>
      </c>
      <c r="J10" s="11">
        <f t="shared" si="1"/>
        <v>0</v>
      </c>
      <c r="L10" s="6">
        <v>7</v>
      </c>
      <c r="M10" s="7" t="s">
        <v>55</v>
      </c>
      <c r="N10" s="6">
        <v>2165</v>
      </c>
      <c r="O10" s="11">
        <f t="shared" si="2"/>
        <v>0</v>
      </c>
      <c r="Q10" s="9">
        <v>7</v>
      </c>
      <c r="R10" s="10" t="s">
        <v>59</v>
      </c>
      <c r="S10" s="9">
        <v>2480</v>
      </c>
      <c r="T10" s="11">
        <f t="shared" si="3"/>
        <v>0</v>
      </c>
    </row>
    <row r="11" spans="2:20" x14ac:dyDescent="0.25">
      <c r="B11" s="6">
        <v>8</v>
      </c>
      <c r="C11" s="7" t="s">
        <v>60</v>
      </c>
      <c r="D11" s="6">
        <v>2613</v>
      </c>
      <c r="E11" s="11">
        <f t="shared" si="0"/>
        <v>0</v>
      </c>
      <c r="G11" s="9">
        <v>8</v>
      </c>
      <c r="H11" s="10" t="s">
        <v>61</v>
      </c>
      <c r="I11" s="9">
        <v>2225</v>
      </c>
      <c r="J11" s="11">
        <f t="shared" si="1"/>
        <v>0</v>
      </c>
      <c r="L11" s="6">
        <v>8</v>
      </c>
      <c r="M11" s="7" t="s">
        <v>57</v>
      </c>
      <c r="N11" s="6">
        <v>2615</v>
      </c>
      <c r="O11" s="11">
        <f t="shared" si="2"/>
        <v>0</v>
      </c>
      <c r="Q11" s="9">
        <v>8</v>
      </c>
      <c r="R11" s="10" t="s">
        <v>57</v>
      </c>
      <c r="S11" s="9">
        <v>2574</v>
      </c>
      <c r="T11" s="11">
        <f t="shared" si="3"/>
        <v>0</v>
      </c>
    </row>
    <row r="12" spans="2:20" x14ac:dyDescent="0.25">
      <c r="B12" s="6">
        <v>9</v>
      </c>
      <c r="C12" s="7" t="s">
        <v>61</v>
      </c>
      <c r="D12" s="6">
        <v>2308</v>
      </c>
      <c r="E12" s="11">
        <f t="shared" si="0"/>
        <v>0</v>
      </c>
      <c r="G12" s="9">
        <v>9</v>
      </c>
      <c r="H12" s="10" t="s">
        <v>57</v>
      </c>
      <c r="I12" s="9">
        <v>2574</v>
      </c>
      <c r="J12" s="11">
        <f t="shared" si="1"/>
        <v>0</v>
      </c>
      <c r="L12" s="6">
        <v>9</v>
      </c>
      <c r="M12" s="7" t="s">
        <v>63</v>
      </c>
      <c r="N12" s="6">
        <v>3246</v>
      </c>
      <c r="O12" s="11">
        <f t="shared" si="2"/>
        <v>0</v>
      </c>
      <c r="Q12" s="9">
        <v>9</v>
      </c>
      <c r="R12" s="10" t="s">
        <v>64</v>
      </c>
      <c r="S12" s="9">
        <v>2955</v>
      </c>
      <c r="T12" s="11">
        <f t="shared" si="3"/>
        <v>0</v>
      </c>
    </row>
    <row r="13" spans="2:20" x14ac:dyDescent="0.25">
      <c r="B13" s="6">
        <v>10</v>
      </c>
      <c r="C13" s="7" t="s">
        <v>62</v>
      </c>
      <c r="D13" s="6">
        <v>2307</v>
      </c>
      <c r="E13" s="11">
        <f>IF(D13-2500&lt;0,0,IF((D13-2500)*2.5&gt;3000,(D13-2500)*2,0))</f>
        <v>0</v>
      </c>
      <c r="G13" s="9">
        <v>10</v>
      </c>
      <c r="H13" s="10" t="s">
        <v>59</v>
      </c>
      <c r="I13" s="9">
        <v>2480</v>
      </c>
      <c r="J13" s="11">
        <f>IF(I13-2500&lt;0,0,IF((I13-2500)*2.5&gt;3000,(I13-2500)*2,0))</f>
        <v>0</v>
      </c>
      <c r="L13" s="6">
        <v>10</v>
      </c>
      <c r="M13" s="7" t="s">
        <v>64</v>
      </c>
      <c r="N13" s="6">
        <v>2996</v>
      </c>
      <c r="O13" s="11">
        <f>IF(N13-2500&lt;0,0,IF((N13-2500)*2.5&gt;3000,(N13-2500)*2,0))</f>
        <v>0</v>
      </c>
      <c r="Q13" s="9">
        <v>10</v>
      </c>
      <c r="R13" s="10" t="s">
        <v>63</v>
      </c>
      <c r="S13" s="9">
        <v>3205</v>
      </c>
      <c r="T13" s="11">
        <f>IF(S13-2500&lt;0,0,IF((S13-2500)*2.5&gt;3000,(S13-2500)*2,0))</f>
        <v>0</v>
      </c>
    </row>
    <row r="14" spans="2:20" x14ac:dyDescent="0.25">
      <c r="B14" s="6">
        <v>11</v>
      </c>
      <c r="C14" s="7" t="s">
        <v>63</v>
      </c>
      <c r="D14" s="6">
        <v>2959</v>
      </c>
      <c r="E14" s="11">
        <f t="shared" ref="E14:E15" si="4">IF(D14-2500&lt;0,0,IF((D14-2500)*2.5&gt;3000,(D14-2500)*2,0))</f>
        <v>0</v>
      </c>
      <c r="G14" s="9">
        <v>11</v>
      </c>
      <c r="H14" s="10" t="s">
        <v>63</v>
      </c>
      <c r="I14" s="9">
        <v>3205</v>
      </c>
      <c r="J14" s="11">
        <f t="shared" ref="J14:J15" si="5">IF(I14-2500&lt;0,0,IF((I14-2500)*2.5&gt;3000,(I14-2500)*2,0))</f>
        <v>0</v>
      </c>
      <c r="L14" s="6">
        <v>11</v>
      </c>
      <c r="M14" s="7" t="s">
        <v>58</v>
      </c>
      <c r="N14" s="6">
        <v>2339</v>
      </c>
      <c r="O14" s="11">
        <f t="shared" ref="O14:O15" si="6">IF(N14-2500&lt;0,0,IF((N14-2500)*2.5&gt;3000,(N14-2500)*2,0))</f>
        <v>0</v>
      </c>
      <c r="Q14" s="9">
        <v>11</v>
      </c>
      <c r="R14" s="10" t="s">
        <v>71</v>
      </c>
      <c r="S14" s="9">
        <v>2737</v>
      </c>
      <c r="T14" s="11">
        <f t="shared" ref="T14:T15" si="7">IF(S14-2500&lt;0,0,IF((S14-2500)*2.5&gt;3000,(S14-2500)*2,0))</f>
        <v>0</v>
      </c>
    </row>
    <row r="15" spans="2:20" x14ac:dyDescent="0.25">
      <c r="B15" s="14">
        <v>12</v>
      </c>
      <c r="C15" s="15" t="s">
        <v>64</v>
      </c>
      <c r="D15" s="14">
        <v>2736</v>
      </c>
      <c r="E15" s="16">
        <f t="shared" si="4"/>
        <v>0</v>
      </c>
      <c r="G15" s="14">
        <v>12</v>
      </c>
      <c r="H15" s="15" t="s">
        <v>64</v>
      </c>
      <c r="I15" s="14">
        <v>2955</v>
      </c>
      <c r="J15" s="16">
        <f t="shared" si="5"/>
        <v>0</v>
      </c>
      <c r="L15" s="14">
        <v>12</v>
      </c>
      <c r="M15" s="15" t="s">
        <v>59</v>
      </c>
      <c r="N15" s="14">
        <v>2521</v>
      </c>
      <c r="O15" s="16">
        <f t="shared" si="6"/>
        <v>0</v>
      </c>
      <c r="Q15" s="14">
        <v>12</v>
      </c>
      <c r="R15" s="15" t="s">
        <v>58</v>
      </c>
      <c r="S15" s="14">
        <v>2298</v>
      </c>
      <c r="T15" s="16">
        <f t="shared" si="7"/>
        <v>0</v>
      </c>
    </row>
    <row r="16" spans="2:20" x14ac:dyDescent="0.25">
      <c r="C16" s="13" t="s">
        <v>96</v>
      </c>
      <c r="D16">
        <f>SUM(D4:D15)</f>
        <v>30026</v>
      </c>
      <c r="E16" s="12">
        <f>SUM(E4:E15)</f>
        <v>0</v>
      </c>
      <c r="H16" s="13" t="s">
        <v>96</v>
      </c>
      <c r="I16">
        <f>SUM(I4:I15)</f>
        <v>30554</v>
      </c>
      <c r="J16" s="12">
        <f>SUM(J4:J15)</f>
        <v>0</v>
      </c>
      <c r="M16" s="13" t="s">
        <v>96</v>
      </c>
      <c r="N16">
        <f>SUM(N4:N15)</f>
        <v>31046</v>
      </c>
      <c r="O16" s="12">
        <f>SUM(O4:O15)</f>
        <v>0</v>
      </c>
      <c r="R16" s="13" t="s">
        <v>96</v>
      </c>
      <c r="S16">
        <f>SUM(S4:S15)</f>
        <v>30554</v>
      </c>
      <c r="T16" s="12">
        <f>SUM(T4:T15)</f>
        <v>0</v>
      </c>
    </row>
    <row r="17" spans="2:20" x14ac:dyDescent="0.25">
      <c r="C17" s="13" t="s">
        <v>97</v>
      </c>
      <c r="D17" s="17">
        <f>AVERAGE(D4:D15)</f>
        <v>2502.1666666666665</v>
      </c>
      <c r="E17" s="12">
        <f>AVERAGE(E4:E15)</f>
        <v>0</v>
      </c>
      <c r="H17" s="13" t="s">
        <v>97</v>
      </c>
      <c r="I17" s="17">
        <f>AVERAGE(I4:I15)</f>
        <v>2546.1666666666665</v>
      </c>
      <c r="J17" s="12">
        <f>AVERAGE(J4:J15)</f>
        <v>0</v>
      </c>
      <c r="M17" s="13" t="s">
        <v>97</v>
      </c>
      <c r="N17" s="17">
        <f>AVERAGE(N4:N15)</f>
        <v>2587.1666666666665</v>
      </c>
      <c r="O17" s="12">
        <f>AVERAGE(O4:O15)</f>
        <v>0</v>
      </c>
      <c r="R17" s="13" t="s">
        <v>97</v>
      </c>
      <c r="S17" s="17">
        <f>AVERAGE(S4:S15)</f>
        <v>2546.1666666666665</v>
      </c>
      <c r="T17" s="12">
        <f>AVERAGE(T4:T15)</f>
        <v>0</v>
      </c>
    </row>
    <row r="20" spans="2:20" x14ac:dyDescent="0.25">
      <c r="B20" s="3" t="s">
        <v>69</v>
      </c>
      <c r="C20" s="3" t="s">
        <v>1</v>
      </c>
      <c r="D20" s="3" t="s">
        <v>70</v>
      </c>
      <c r="E20" s="3" t="s">
        <v>98</v>
      </c>
      <c r="G20" s="8" t="s">
        <v>69</v>
      </c>
      <c r="H20" s="8" t="s">
        <v>1</v>
      </c>
      <c r="I20" s="8" t="s">
        <v>70</v>
      </c>
      <c r="J20" s="3" t="s">
        <v>98</v>
      </c>
      <c r="L20" s="3" t="s">
        <v>69</v>
      </c>
      <c r="M20" s="3" t="s">
        <v>1</v>
      </c>
      <c r="N20" s="3" t="s">
        <v>70</v>
      </c>
      <c r="O20" s="3" t="s">
        <v>98</v>
      </c>
      <c r="Q20" s="8" t="s">
        <v>69</v>
      </c>
      <c r="R20" s="8" t="s">
        <v>1</v>
      </c>
      <c r="S20" s="8" t="s">
        <v>70</v>
      </c>
      <c r="T20" s="3" t="s">
        <v>98</v>
      </c>
    </row>
    <row r="21" spans="2:20" x14ac:dyDescent="0.25">
      <c r="B21" s="4">
        <v>1</v>
      </c>
      <c r="C21" s="5" t="s">
        <v>72</v>
      </c>
      <c r="D21" s="4">
        <v>2992</v>
      </c>
      <c r="E21" s="11">
        <f t="shared" ref="E21:E29" si="8">IF(D21-2500&lt;0,0,IF((D21-2500)*2.5&gt;3000,(D21-2500)*2,0))</f>
        <v>0</v>
      </c>
      <c r="G21" s="9">
        <v>1</v>
      </c>
      <c r="H21" s="10" t="s">
        <v>72</v>
      </c>
      <c r="I21" s="9">
        <v>3473</v>
      </c>
      <c r="J21" s="11">
        <f t="shared" ref="J21:J29" si="9">IF(I21-2500&lt;0,0,IF((I21-2500)*2.5&gt;3000,(I21-2500)*2,0))</f>
        <v>0</v>
      </c>
      <c r="L21" s="4">
        <v>1</v>
      </c>
      <c r="M21" s="5" t="s">
        <v>86</v>
      </c>
      <c r="N21" s="4">
        <v>6917</v>
      </c>
      <c r="O21" s="11">
        <f t="shared" ref="O21:O29" si="10">IF(N21-2500&lt;0,0,IF((N21-2500)*2.5&gt;3000,(N21-2500)*2,0))</f>
        <v>8834</v>
      </c>
      <c r="Q21" s="9">
        <v>1</v>
      </c>
      <c r="R21" s="10" t="s">
        <v>85</v>
      </c>
      <c r="S21" s="9">
        <v>10887</v>
      </c>
      <c r="T21" s="11">
        <f t="shared" ref="T21:T29" si="11">IF(S21-2500&lt;0,0,IF((S21-2500)*2.5&gt;3000,(S21-2500)*2,0))</f>
        <v>16774</v>
      </c>
    </row>
    <row r="22" spans="2:20" x14ac:dyDescent="0.25">
      <c r="B22" s="4">
        <v>2</v>
      </c>
      <c r="C22" s="5" t="s">
        <v>74</v>
      </c>
      <c r="D22" s="4">
        <v>3026</v>
      </c>
      <c r="E22" s="11">
        <f t="shared" si="8"/>
        <v>0</v>
      </c>
      <c r="G22" s="9">
        <v>2</v>
      </c>
      <c r="H22" s="10" t="s">
        <v>74</v>
      </c>
      <c r="I22" s="9">
        <v>3495</v>
      </c>
      <c r="J22" s="11">
        <f t="shared" si="9"/>
        <v>0</v>
      </c>
      <c r="L22" s="4">
        <v>2</v>
      </c>
      <c r="M22" s="5" t="s">
        <v>85</v>
      </c>
      <c r="N22" s="4">
        <v>11962</v>
      </c>
      <c r="O22" s="11">
        <f t="shared" si="10"/>
        <v>18924</v>
      </c>
      <c r="Q22" s="9">
        <v>2</v>
      </c>
      <c r="R22" s="10" t="s">
        <v>87</v>
      </c>
      <c r="S22" s="9">
        <v>10595</v>
      </c>
      <c r="T22" s="11">
        <f t="shared" si="11"/>
        <v>16190</v>
      </c>
    </row>
    <row r="23" spans="2:20" x14ac:dyDescent="0.25">
      <c r="B23" s="4">
        <v>3</v>
      </c>
      <c r="C23" s="5" t="s">
        <v>73</v>
      </c>
      <c r="D23" s="4">
        <v>3527</v>
      </c>
      <c r="E23" s="11">
        <f t="shared" si="8"/>
        <v>0</v>
      </c>
      <c r="G23" s="9">
        <v>3</v>
      </c>
      <c r="H23" s="10" t="s">
        <v>78</v>
      </c>
      <c r="I23" s="9">
        <v>4815</v>
      </c>
      <c r="J23" s="11">
        <f t="shared" si="9"/>
        <v>4630</v>
      </c>
      <c r="L23" s="4">
        <v>3</v>
      </c>
      <c r="M23" s="5" t="s">
        <v>72</v>
      </c>
      <c r="N23" s="4">
        <v>4463</v>
      </c>
      <c r="O23" s="11">
        <f t="shared" si="10"/>
        <v>3926</v>
      </c>
      <c r="Q23" s="9">
        <v>3</v>
      </c>
      <c r="R23" s="10" t="s">
        <v>86</v>
      </c>
      <c r="S23" s="9">
        <v>6785</v>
      </c>
      <c r="T23" s="11">
        <f t="shared" si="11"/>
        <v>8570</v>
      </c>
    </row>
    <row r="24" spans="2:20" x14ac:dyDescent="0.25">
      <c r="B24" s="4">
        <v>4</v>
      </c>
      <c r="C24" s="5" t="s">
        <v>75</v>
      </c>
      <c r="D24" s="4">
        <v>2979</v>
      </c>
      <c r="E24" s="11">
        <f t="shared" si="8"/>
        <v>0</v>
      </c>
      <c r="G24" s="9">
        <v>4</v>
      </c>
      <c r="H24" s="10" t="s">
        <v>79</v>
      </c>
      <c r="I24" s="9">
        <v>5286</v>
      </c>
      <c r="J24" s="11">
        <f t="shared" si="9"/>
        <v>5572</v>
      </c>
      <c r="L24" s="4">
        <v>4</v>
      </c>
      <c r="M24" s="5" t="s">
        <v>74</v>
      </c>
      <c r="N24" s="4">
        <v>4470</v>
      </c>
      <c r="O24" s="11">
        <f t="shared" si="10"/>
        <v>3940</v>
      </c>
      <c r="Q24" s="9">
        <v>4</v>
      </c>
      <c r="R24" s="10" t="s">
        <v>76</v>
      </c>
      <c r="S24" s="9">
        <v>5061</v>
      </c>
      <c r="T24" s="11">
        <f t="shared" si="11"/>
        <v>5122</v>
      </c>
    </row>
    <row r="25" spans="2:20" x14ac:dyDescent="0.25">
      <c r="B25" s="4">
        <v>5</v>
      </c>
      <c r="C25" s="5" t="s">
        <v>76</v>
      </c>
      <c r="D25" s="4">
        <v>3126</v>
      </c>
      <c r="E25" s="11">
        <f t="shared" si="8"/>
        <v>0</v>
      </c>
      <c r="G25" s="9">
        <v>5</v>
      </c>
      <c r="H25" s="10" t="s">
        <v>81</v>
      </c>
      <c r="I25" s="9">
        <v>3499</v>
      </c>
      <c r="J25" s="11">
        <f t="shared" si="9"/>
        <v>0</v>
      </c>
      <c r="L25" s="4">
        <v>5</v>
      </c>
      <c r="M25" s="5" t="s">
        <v>78</v>
      </c>
      <c r="N25" s="4">
        <v>5871</v>
      </c>
      <c r="O25" s="11">
        <f t="shared" si="10"/>
        <v>6742</v>
      </c>
      <c r="Q25" s="9">
        <v>5</v>
      </c>
      <c r="R25" s="10" t="s">
        <v>72</v>
      </c>
      <c r="S25" s="9">
        <v>5186</v>
      </c>
      <c r="T25" s="11">
        <f t="shared" si="11"/>
        <v>5372</v>
      </c>
    </row>
    <row r="26" spans="2:20" x14ac:dyDescent="0.25">
      <c r="B26" s="4">
        <v>6</v>
      </c>
      <c r="C26" s="5" t="s">
        <v>77</v>
      </c>
      <c r="D26" s="4">
        <v>3332</v>
      </c>
      <c r="E26" s="11">
        <f t="shared" si="8"/>
        <v>0</v>
      </c>
      <c r="G26" s="9">
        <v>6</v>
      </c>
      <c r="H26" s="10" t="s">
        <v>80</v>
      </c>
      <c r="I26" s="9">
        <v>3499</v>
      </c>
      <c r="J26" s="11">
        <f t="shared" si="9"/>
        <v>0</v>
      </c>
      <c r="L26" s="4">
        <v>6</v>
      </c>
      <c r="M26" s="5" t="s">
        <v>79</v>
      </c>
      <c r="N26" s="4">
        <v>6342</v>
      </c>
      <c r="O26" s="11">
        <f t="shared" si="10"/>
        <v>7684</v>
      </c>
      <c r="Q26" s="9">
        <v>6</v>
      </c>
      <c r="R26" s="10" t="s">
        <v>74</v>
      </c>
      <c r="S26" s="9">
        <v>5179</v>
      </c>
      <c r="T26" s="11">
        <f t="shared" si="11"/>
        <v>5358</v>
      </c>
    </row>
    <row r="27" spans="2:20" x14ac:dyDescent="0.25">
      <c r="B27" s="4">
        <v>7</v>
      </c>
      <c r="C27" s="5" t="s">
        <v>78</v>
      </c>
      <c r="D27" s="4">
        <v>4111</v>
      </c>
      <c r="E27" s="11">
        <f t="shared" si="8"/>
        <v>3222</v>
      </c>
      <c r="G27" s="9">
        <v>7</v>
      </c>
      <c r="H27" s="10" t="s">
        <v>73</v>
      </c>
      <c r="I27" s="9">
        <v>4342</v>
      </c>
      <c r="J27" s="11">
        <f t="shared" si="9"/>
        <v>3684</v>
      </c>
      <c r="L27" s="4">
        <v>7</v>
      </c>
      <c r="M27" s="5" t="s">
        <v>80</v>
      </c>
      <c r="N27" s="4">
        <v>4810</v>
      </c>
      <c r="O27" s="11">
        <f t="shared" si="10"/>
        <v>4620</v>
      </c>
      <c r="Q27" s="9">
        <v>7</v>
      </c>
      <c r="R27" s="10" t="s">
        <v>78</v>
      </c>
      <c r="S27" s="9">
        <v>7006</v>
      </c>
      <c r="T27" s="11">
        <f t="shared" si="11"/>
        <v>9012</v>
      </c>
    </row>
    <row r="28" spans="2:20" x14ac:dyDescent="0.25">
      <c r="B28" s="4">
        <v>8</v>
      </c>
      <c r="C28" s="5" t="s">
        <v>79</v>
      </c>
      <c r="D28" s="4">
        <v>4585</v>
      </c>
      <c r="E28" s="11">
        <f t="shared" si="8"/>
        <v>4170</v>
      </c>
      <c r="G28" s="9">
        <v>8</v>
      </c>
      <c r="H28" s="10" t="s">
        <v>77</v>
      </c>
      <c r="I28" s="9">
        <v>4025</v>
      </c>
      <c r="J28" s="11">
        <f t="shared" si="9"/>
        <v>3050</v>
      </c>
      <c r="L28" s="4">
        <v>8</v>
      </c>
      <c r="M28" s="5" t="s">
        <v>82</v>
      </c>
      <c r="N28" s="4">
        <v>5092</v>
      </c>
      <c r="O28" s="11">
        <f t="shared" si="10"/>
        <v>5184</v>
      </c>
      <c r="Q28" s="9">
        <v>8</v>
      </c>
      <c r="R28" s="10" t="s">
        <v>80</v>
      </c>
      <c r="S28" s="9">
        <v>5601</v>
      </c>
      <c r="T28" s="11">
        <f t="shared" si="11"/>
        <v>6202</v>
      </c>
    </row>
    <row r="29" spans="2:20" x14ac:dyDescent="0.25">
      <c r="B29" s="4">
        <v>9</v>
      </c>
      <c r="C29" s="5" t="s">
        <v>80</v>
      </c>
      <c r="D29" s="4">
        <v>2708</v>
      </c>
      <c r="E29" s="11">
        <f t="shared" si="8"/>
        <v>0</v>
      </c>
      <c r="G29" s="9">
        <v>9</v>
      </c>
      <c r="H29" s="10" t="s">
        <v>76</v>
      </c>
      <c r="I29" s="9">
        <v>3685</v>
      </c>
      <c r="J29" s="11">
        <f t="shared" si="9"/>
        <v>0</v>
      </c>
      <c r="L29" s="4">
        <v>9</v>
      </c>
      <c r="M29" s="5" t="s">
        <v>75</v>
      </c>
      <c r="N29" s="4">
        <v>4862</v>
      </c>
      <c r="O29" s="11">
        <f t="shared" si="10"/>
        <v>4724</v>
      </c>
      <c r="Q29" s="9">
        <v>9</v>
      </c>
      <c r="R29" s="10" t="s">
        <v>77</v>
      </c>
      <c r="S29" s="9">
        <v>5478</v>
      </c>
      <c r="T29" s="11">
        <f t="shared" si="11"/>
        <v>5956</v>
      </c>
    </row>
    <row r="30" spans="2:20" x14ac:dyDescent="0.25">
      <c r="B30" s="4">
        <v>10</v>
      </c>
      <c r="C30" s="5" t="s">
        <v>81</v>
      </c>
      <c r="D30" s="4">
        <v>2708</v>
      </c>
      <c r="E30" s="11">
        <f>IF(D30-2500&lt;0,0,IF((D30-2500)*2.5&gt;3000,(D30-2500)*2,0))</f>
        <v>0</v>
      </c>
      <c r="G30" s="9">
        <v>10</v>
      </c>
      <c r="H30" s="10" t="s">
        <v>86</v>
      </c>
      <c r="I30" s="9">
        <v>6785</v>
      </c>
      <c r="J30" s="11">
        <f>IF(I30-2500&lt;0,0,IF((I30-2500)*2.5&gt;3000,(I30-2500)*2,0))</f>
        <v>8570</v>
      </c>
      <c r="L30" s="4">
        <v>10</v>
      </c>
      <c r="M30" s="5" t="s">
        <v>73</v>
      </c>
      <c r="N30" s="4">
        <v>5413</v>
      </c>
      <c r="O30" s="11">
        <f>IF(N30-2500&lt;0,0,IF((N30-2500)*2.5&gt;3000,(N30-2500)*2,0))</f>
        <v>5826</v>
      </c>
      <c r="Q30" s="9">
        <v>10</v>
      </c>
      <c r="R30" s="10" t="s">
        <v>73</v>
      </c>
      <c r="S30" s="9">
        <v>6005</v>
      </c>
      <c r="T30" s="11">
        <f>IF(S30-2500&lt;0,0,IF((S30-2500)*2.5&gt;3000,(S30-2500)*2,0))</f>
        <v>7010</v>
      </c>
    </row>
    <row r="31" spans="2:20" x14ac:dyDescent="0.25">
      <c r="B31" s="4">
        <v>11</v>
      </c>
      <c r="C31" s="5" t="s">
        <v>82</v>
      </c>
      <c r="D31" s="4">
        <v>3016</v>
      </c>
      <c r="E31" s="11">
        <f t="shared" ref="E31:E32" si="12">IF(D31-2500&lt;0,0,IF((D31-2500)*2.5&gt;3000,(D31-2500)*2,0))</f>
        <v>0</v>
      </c>
      <c r="G31" s="9">
        <v>11</v>
      </c>
      <c r="H31" s="10" t="s">
        <v>75</v>
      </c>
      <c r="I31" s="9">
        <v>3794</v>
      </c>
      <c r="J31" s="11">
        <f t="shared" ref="J31:J32" si="13">IF(I31-2500&lt;0,0,IF((I31-2500)*2.5&gt;3000,(I31-2500)*2,0))</f>
        <v>2588</v>
      </c>
      <c r="L31" s="4">
        <v>11</v>
      </c>
      <c r="M31" s="5" t="s">
        <v>76</v>
      </c>
      <c r="N31" s="4">
        <v>4586</v>
      </c>
      <c r="O31" s="11">
        <f t="shared" ref="O31:O32" si="14">IF(N31-2500&lt;0,0,IF((N31-2500)*2.5&gt;3000,(N31-2500)*2,0))</f>
        <v>4172</v>
      </c>
      <c r="Q31" s="9">
        <v>11</v>
      </c>
      <c r="R31" s="10" t="s">
        <v>82</v>
      </c>
      <c r="S31" s="9">
        <v>5770</v>
      </c>
      <c r="T31" s="11">
        <f t="shared" ref="T31:T32" si="15">IF(S31-2500&lt;0,0,IF((S31-2500)*2.5&gt;3000,(S31-2500)*2,0))</f>
        <v>6540</v>
      </c>
    </row>
    <row r="32" spans="2:20" x14ac:dyDescent="0.25">
      <c r="B32" s="14">
        <v>12</v>
      </c>
      <c r="C32" s="15" t="s">
        <v>83</v>
      </c>
      <c r="D32" s="14">
        <v>3330</v>
      </c>
      <c r="E32" s="16">
        <f t="shared" si="12"/>
        <v>0</v>
      </c>
      <c r="G32" s="14">
        <v>12</v>
      </c>
      <c r="H32" s="15" t="s">
        <v>82</v>
      </c>
      <c r="I32" s="14">
        <v>3982</v>
      </c>
      <c r="J32" s="16">
        <f t="shared" si="13"/>
        <v>2964</v>
      </c>
      <c r="L32" s="14">
        <v>12</v>
      </c>
      <c r="M32" s="15" t="s">
        <v>77</v>
      </c>
      <c r="N32" s="14">
        <v>4988</v>
      </c>
      <c r="O32" s="16">
        <f t="shared" si="14"/>
        <v>4976</v>
      </c>
      <c r="Q32" s="14">
        <v>12</v>
      </c>
      <c r="R32" s="15" t="s">
        <v>75</v>
      </c>
      <c r="S32" s="14">
        <v>5459</v>
      </c>
      <c r="T32" s="16">
        <f t="shared" si="15"/>
        <v>5918</v>
      </c>
    </row>
    <row r="33" spans="3:20" x14ac:dyDescent="0.25">
      <c r="C33" s="13" t="s">
        <v>96</v>
      </c>
      <c r="D33">
        <f>SUM(D21:D32)</f>
        <v>39440</v>
      </c>
      <c r="E33" s="12">
        <f>SUM(E21:E32)</f>
        <v>7392</v>
      </c>
      <c r="H33" s="13" t="s">
        <v>96</v>
      </c>
      <c r="I33">
        <f>SUM(I21:I32)</f>
        <v>50680</v>
      </c>
      <c r="J33" s="12">
        <f>SUM(J21:J32)</f>
        <v>31058</v>
      </c>
      <c r="M33" s="13" t="s">
        <v>96</v>
      </c>
      <c r="N33">
        <f>SUM(N21:N32)</f>
        <v>69776</v>
      </c>
      <c r="O33" s="12">
        <f>SUM(O21:O32)</f>
        <v>79552</v>
      </c>
      <c r="R33" s="13" t="s">
        <v>96</v>
      </c>
      <c r="S33">
        <f>SUM(S21:S32)</f>
        <v>79012</v>
      </c>
      <c r="T33" s="12">
        <f>SUM(T21:T32)</f>
        <v>98024</v>
      </c>
    </row>
    <row r="34" spans="3:20" x14ac:dyDescent="0.25">
      <c r="C34" s="13" t="s">
        <v>97</v>
      </c>
      <c r="D34" s="17">
        <f>AVERAGE(D21:D32)</f>
        <v>3286.6666666666665</v>
      </c>
      <c r="E34" s="12">
        <f>AVERAGE(E21:E32)</f>
        <v>616</v>
      </c>
      <c r="H34" s="13" t="s">
        <v>97</v>
      </c>
      <c r="I34" s="17">
        <f>AVERAGE(I21:I32)</f>
        <v>4223.333333333333</v>
      </c>
      <c r="J34" s="12">
        <f>AVERAGE(J21:J32)</f>
        <v>2588.1666666666665</v>
      </c>
      <c r="M34" s="13" t="s">
        <v>97</v>
      </c>
      <c r="N34" s="17">
        <f>AVERAGE(N21:N32)</f>
        <v>5814.666666666667</v>
      </c>
      <c r="O34" s="12">
        <f>AVERAGE(O21:O32)</f>
        <v>6629.333333333333</v>
      </c>
      <c r="R34" s="13" t="s">
        <v>97</v>
      </c>
      <c r="S34" s="17">
        <f>AVERAGE(S21:S32)</f>
        <v>6584.333333333333</v>
      </c>
      <c r="T34" s="12">
        <f>AVERAGE(T21:T32)</f>
        <v>8168.666666666667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Tabell</vt:lpstr>
      <vt:lpstr>Uträkning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Lagerroos (Bowling)</dc:creator>
  <cp:lastModifiedBy>Peter Lagerroos (Bowling)</cp:lastModifiedBy>
  <dcterms:created xsi:type="dcterms:W3CDTF">2024-12-09T13:59:31Z</dcterms:created>
  <dcterms:modified xsi:type="dcterms:W3CDTF">2025-01-07T20:05:36Z</dcterms:modified>
</cp:coreProperties>
</file>