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https://ltuse-my.sharepoint.com/personal/helena_sundqvist_ltu_se/Documents/Desktop/"/>
    </mc:Choice>
  </mc:AlternateContent>
  <xr:revisionPtr revIDLastSave="0" documentId="8_{39C70AED-AADF-48A4-BA34-028E95DF847A}" xr6:coauthVersionLast="47" xr6:coauthVersionMax="47" xr10:uidLastSave="{00000000-0000-0000-0000-000000000000}"/>
  <bookViews>
    <workbookView xWindow="-110" yWindow="-110" windowWidth="19420" windowHeight="10420" tabRatio="727" xr2:uid="{00000000-000D-0000-FFFF-FFFF00000000}"/>
  </bookViews>
  <sheets>
    <sheet name="schedule" sheetId="1" r:id="rId1"/>
    <sheet name="all games" sheetId="5" r:id="rId2"/>
  </sheets>
  <definedNames>
    <definedName name="_xlnm.Print_Area" localSheetId="1">'all games'!$A$1:$O$29</definedName>
    <definedName name="_xlnm.Print_Area" localSheetId="0">schedule!$A$1:$M$43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" i="1" l="1"/>
  <c r="P73" i="1"/>
  <c r="N73" i="1"/>
  <c r="N26" i="5"/>
  <c r="N22" i="5"/>
  <c r="N28" i="5"/>
  <c r="N20" i="5"/>
  <c r="N21" i="5"/>
  <c r="N27" i="5"/>
  <c r="N18" i="5"/>
  <c r="N19" i="5"/>
  <c r="N23" i="5"/>
  <c r="N29" i="5"/>
  <c r="N24" i="5"/>
  <c r="M26" i="5"/>
  <c r="M22" i="5"/>
  <c r="M28" i="5"/>
  <c r="M20" i="5"/>
  <c r="M21" i="5"/>
  <c r="M27" i="5"/>
  <c r="M18" i="5"/>
  <c r="M19" i="5"/>
  <c r="M23" i="5"/>
  <c r="M29" i="5"/>
  <c r="M24" i="5"/>
  <c r="N13" i="5"/>
  <c r="N3" i="5"/>
  <c r="N10" i="5"/>
  <c r="N4" i="5"/>
  <c r="N7" i="5"/>
  <c r="N9" i="5"/>
  <c r="N8" i="5"/>
  <c r="N11" i="5"/>
  <c r="N6" i="5"/>
  <c r="N14" i="5"/>
  <c r="N12" i="5"/>
  <c r="M13" i="5"/>
  <c r="M3" i="5"/>
  <c r="M10" i="5"/>
  <c r="M4" i="5"/>
  <c r="M7" i="5"/>
  <c r="M9" i="5"/>
  <c r="M8" i="5"/>
  <c r="M11" i="5"/>
  <c r="M6" i="5"/>
  <c r="M14" i="5"/>
  <c r="M12" i="5"/>
  <c r="C51" i="1"/>
  <c r="M57" i="1"/>
  <c r="K57" i="1"/>
  <c r="I57" i="1"/>
  <c r="G57" i="1"/>
  <c r="E57" i="1"/>
  <c r="C57" i="1"/>
  <c r="M33" i="1"/>
  <c r="K33" i="1"/>
  <c r="I33" i="1"/>
  <c r="G33" i="1"/>
  <c r="E33" i="1"/>
  <c r="C33" i="1"/>
  <c r="N25" i="5"/>
  <c r="M25" i="5"/>
  <c r="N5" i="5"/>
  <c r="M5" i="5"/>
  <c r="M51" i="1"/>
  <c r="K51" i="1"/>
  <c r="I51" i="1"/>
  <c r="G51" i="1"/>
  <c r="E51" i="1"/>
  <c r="M45" i="1"/>
  <c r="K45" i="1"/>
  <c r="I45" i="1"/>
  <c r="G45" i="1"/>
  <c r="E45" i="1"/>
  <c r="C45" i="1"/>
  <c r="M39" i="1"/>
  <c r="K39" i="1"/>
  <c r="I39" i="1"/>
  <c r="G39" i="1"/>
  <c r="E39" i="1"/>
  <c r="C39" i="1"/>
  <c r="M29" i="1"/>
  <c r="K29" i="1"/>
  <c r="I29" i="1"/>
  <c r="G29" i="1"/>
  <c r="E29" i="1"/>
  <c r="C29" i="1"/>
  <c r="M25" i="1"/>
  <c r="K25" i="1"/>
  <c r="I25" i="1"/>
  <c r="G25" i="1"/>
  <c r="E25" i="1"/>
  <c r="C25" i="1"/>
  <c r="M21" i="1"/>
  <c r="K21" i="1"/>
  <c r="I21" i="1"/>
  <c r="G21" i="1"/>
  <c r="C21" i="1"/>
  <c r="E21" i="1"/>
  <c r="M17" i="1"/>
  <c r="K17" i="1"/>
  <c r="I17" i="1"/>
  <c r="G17" i="1"/>
  <c r="E17" i="1"/>
  <c r="C17" i="1"/>
  <c r="M13" i="1"/>
  <c r="K13" i="1"/>
  <c r="I13" i="1"/>
  <c r="G13" i="1"/>
  <c r="E13" i="1"/>
  <c r="C13" i="1"/>
  <c r="M9" i="1"/>
  <c r="K9" i="1"/>
  <c r="I9" i="1"/>
  <c r="G9" i="1"/>
  <c r="E9" i="1"/>
  <c r="C9" i="1"/>
  <c r="E5" i="1"/>
  <c r="C5" i="1"/>
  <c r="I5" i="1"/>
  <c r="G5" i="1"/>
  <c r="M5" i="1"/>
  <c r="K5" i="1"/>
  <c r="O7" i="5" l="1"/>
  <c r="O21" i="5"/>
  <c r="O4" i="5"/>
  <c r="O19" i="5"/>
  <c r="O24" i="5"/>
  <c r="O22" i="5"/>
  <c r="O26" i="5"/>
  <c r="O12" i="5"/>
  <c r="O27" i="5"/>
  <c r="O11" i="5"/>
  <c r="O9" i="5"/>
  <c r="O28" i="5"/>
  <c r="O14" i="5"/>
  <c r="O3" i="5"/>
  <c r="O29" i="5"/>
  <c r="O18" i="5"/>
  <c r="O23" i="5"/>
  <c r="O13" i="5"/>
  <c r="O20" i="5"/>
  <c r="O6" i="5"/>
  <c r="O5" i="5"/>
  <c r="O25" i="5"/>
  <c r="O8" i="5"/>
  <c r="O10" i="5"/>
</calcChain>
</file>

<file path=xl/sharedStrings.xml><?xml version="1.0" encoding="utf-8"?>
<sst xmlns="http://schemas.openxmlformats.org/spreadsheetml/2006/main" count="460" uniqueCount="136">
  <si>
    <t xml:space="preserve"> </t>
  </si>
  <si>
    <t>FIN</t>
  </si>
  <si>
    <t>SWE</t>
  </si>
  <si>
    <t>NOR</t>
  </si>
  <si>
    <t>1 s.</t>
  </si>
  <si>
    <t>2 s.</t>
  </si>
  <si>
    <t>3s.</t>
  </si>
  <si>
    <t>4 s.</t>
  </si>
  <si>
    <t>5 s.</t>
  </si>
  <si>
    <t>6 s.</t>
  </si>
  <si>
    <t>7 s.</t>
  </si>
  <si>
    <t>8 s.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</si>
  <si>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</si>
  <si>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</si>
  <si>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</si>
  <si>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</si>
  <si>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</si>
  <si>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</si>
  <si>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</si>
  <si>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</si>
  <si>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</si>
  <si>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</si>
  <si>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</si>
  <si>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</si>
  <si>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>LANE 1-2</t>
  </si>
  <si>
    <t>LANE 3-4</t>
  </si>
  <si>
    <t>LANE 5-6</t>
  </si>
  <si>
    <t>POINTS</t>
  </si>
  <si>
    <t>lane maintenance</t>
  </si>
  <si>
    <t>2-team</t>
  </si>
  <si>
    <r>
      <t>Ladies</t>
    </r>
    <r>
      <rPr>
        <b/>
        <sz val="10"/>
        <rFont val="Arial"/>
        <family val="2"/>
      </rPr>
      <t xml:space="preserve">  Average</t>
    </r>
  </si>
  <si>
    <r>
      <rPr>
        <b/>
        <sz val="10"/>
        <color indexed="10"/>
        <rFont val="Arial"/>
        <family val="2"/>
      </rPr>
      <t>Gentlemen</t>
    </r>
    <r>
      <rPr>
        <b/>
        <sz val="10"/>
        <rFont val="Arial"/>
        <family val="2"/>
      </rPr>
      <t xml:space="preserve"> Average</t>
    </r>
  </si>
  <si>
    <t>TOTAL</t>
  </si>
  <si>
    <t>Points</t>
  </si>
  <si>
    <t>Avg.</t>
  </si>
  <si>
    <t>Gm</t>
  </si>
  <si>
    <t>Avg</t>
  </si>
  <si>
    <t>4-team</t>
  </si>
  <si>
    <t>Johannes Granström</t>
  </si>
  <si>
    <t>Emil Holmberg</t>
  </si>
  <si>
    <t>Louise Helgesson</t>
  </si>
  <si>
    <t>Caroline Johansson</t>
  </si>
  <si>
    <t>Malin Engman</t>
  </si>
  <si>
    <t>Timo Uusinarkaus</t>
  </si>
  <si>
    <t>Tiia Putkisto</t>
  </si>
  <si>
    <t>Andrea E Hansen</t>
  </si>
  <si>
    <t>Andreas Lindgren</t>
  </si>
  <si>
    <t>Per Sundqvist</t>
  </si>
  <si>
    <t>Sara Almqvist</t>
  </si>
  <si>
    <t>Nina Koutonen</t>
  </si>
  <si>
    <t>Jonne Käsmä</t>
  </si>
  <si>
    <t>Toni Viitakangas</t>
  </si>
  <si>
    <t>Ira Springare</t>
  </si>
  <si>
    <t>Maria Sipilä</t>
  </si>
  <si>
    <t>Tuomas Uusinarkaus</t>
  </si>
  <si>
    <t>Sofia Hultstedt</t>
  </si>
  <si>
    <t>Silje Kofstad</t>
  </si>
  <si>
    <t>9s.</t>
  </si>
  <si>
    <t>9.s</t>
  </si>
  <si>
    <t>Halvar Hagen Nilsen</t>
  </si>
  <si>
    <t>Max Östbergh</t>
  </si>
  <si>
    <t>AdrianTrones</t>
  </si>
  <si>
    <t>Vegard Rölvåg</t>
  </si>
  <si>
    <t>M</t>
  </si>
  <si>
    <t>F</t>
  </si>
  <si>
    <t>FIN 2 -NOR 1</t>
  </si>
  <si>
    <t>SWE 2 -FIN 2</t>
  </si>
  <si>
    <t>NOR 2 -FIN 2</t>
  </si>
  <si>
    <t>FIN 2 - SWE 1</t>
  </si>
  <si>
    <t>MIX</t>
  </si>
  <si>
    <t>SWE 1 - FIN 1</t>
  </si>
  <si>
    <t>10.00</t>
  </si>
  <si>
    <t>SWE 1 -NOR 2 M</t>
  </si>
  <si>
    <t>Fin 1 -NOR 2 F</t>
  </si>
  <si>
    <t>BARENTS GAMES BOWLING 2019 MURMANSK</t>
  </si>
  <si>
    <t>10.25</t>
  </si>
  <si>
    <t>SWE 2 FIN 2 F</t>
  </si>
  <si>
    <t>SWE 2 - FIN 1 M</t>
  </si>
  <si>
    <t>FIN 1 -SWE 1 F</t>
  </si>
  <si>
    <t>SWE 1 -NOR 1 M</t>
  </si>
  <si>
    <t>SWE 1 -NOR 1 F</t>
  </si>
  <si>
    <t>NOR 2 -FIN 2 M</t>
  </si>
  <si>
    <t>NOR 2 - FIN 2 F</t>
  </si>
  <si>
    <t>SWE 2 - NOR 2 M</t>
  </si>
  <si>
    <t>SWE 2 - FIN 1 F</t>
  </si>
  <si>
    <t>NOR 2 -SWE 1 F</t>
  </si>
  <si>
    <t>NOR 2 - FIN 1 M</t>
  </si>
  <si>
    <t>NOR 1 - SWE 2 F</t>
  </si>
  <si>
    <t>SWE 1 - FIN 2 F</t>
  </si>
  <si>
    <t>FIN 2 - SWE 2 M</t>
  </si>
  <si>
    <t>NOR 1 -FIN 2 F</t>
  </si>
  <si>
    <t>SWE 1 -FIN 1 M</t>
  </si>
  <si>
    <t>NOR 2 - SWE 2 F</t>
  </si>
  <si>
    <t>NOR 1 -FIN 1 M</t>
  </si>
  <si>
    <t>FIN 1 - NOR 1 F</t>
  </si>
  <si>
    <t>SWE 1 -NOR 2</t>
  </si>
  <si>
    <t>NOR 1 -FIN 1</t>
  </si>
  <si>
    <t xml:space="preserve">SWE 2 -FIN 1 </t>
  </si>
  <si>
    <t>NOR 1 - SWE 1</t>
  </si>
  <si>
    <t>SWE 2 -NOR 1</t>
  </si>
  <si>
    <t>FIN 1 -NOR 2</t>
  </si>
  <si>
    <t>SWE 2 -NOR 2</t>
  </si>
  <si>
    <t>AVG3</t>
  </si>
  <si>
    <t>AVG 4</t>
  </si>
  <si>
    <t>AVG 3</t>
  </si>
  <si>
    <t>AVG 1</t>
  </si>
  <si>
    <t>AVG 2</t>
  </si>
  <si>
    <t>Per S</t>
  </si>
  <si>
    <t>Andreas L</t>
  </si>
  <si>
    <t xml:space="preserve">LANE 1-2 </t>
  </si>
  <si>
    <t>Vegard R</t>
  </si>
  <si>
    <t>Ira S</t>
  </si>
  <si>
    <t>Tiia P</t>
  </si>
  <si>
    <t>Silje K</t>
  </si>
  <si>
    <t>Sandra G</t>
  </si>
  <si>
    <t>FIN 2 - NOR 1 M</t>
  </si>
  <si>
    <t>Timo U</t>
  </si>
  <si>
    <t>Tuomas U</t>
  </si>
  <si>
    <t>Halvar HN</t>
  </si>
  <si>
    <t>Max Ö</t>
  </si>
  <si>
    <t>Sandra Ganestig</t>
  </si>
  <si>
    <t>Sara A</t>
  </si>
  <si>
    <t>Malin E</t>
  </si>
  <si>
    <t>Maria S</t>
  </si>
  <si>
    <t>Niina K</t>
  </si>
  <si>
    <t>Johannes G</t>
  </si>
  <si>
    <t>Emil H</t>
  </si>
  <si>
    <t>Toni V</t>
  </si>
  <si>
    <t>Jonne K</t>
  </si>
  <si>
    <t>Louise H</t>
  </si>
  <si>
    <t>Caroline J</t>
  </si>
  <si>
    <t>Adrian F T</t>
  </si>
  <si>
    <t>Sofia H</t>
  </si>
  <si>
    <t>Andrea H</t>
  </si>
  <si>
    <t>FIN 2 - SWE 1 M</t>
  </si>
  <si>
    <t>Nina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</si>
</sst>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6"/>
      <color indexed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9"/>
      <color indexed="9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color indexed="9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FF00"/>
      <name val="Arial"/>
      <family val="2"/>
    </font>
    <font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48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0" fontId="2" fillId="2" borderId="2" xfId="0" applyNumberFormat="1" applyFont="1" applyFill="1" applyBorder="1" applyAlignment="1">
      <alignment horizontal="center"/>
    </xf>
    <xf numFmtId="20" fontId="4" fillId="3" borderId="3" xfId="0" applyNumberFormat="1" applyFont="1" applyFill="1" applyBorder="1" applyAlignment="1">
      <alignment horizontal="center"/>
    </xf>
    <xf numFmtId="20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0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textRotation="90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left"/>
    </xf>
    <xf numFmtId="20" fontId="1" fillId="0" borderId="0" xfId="0" applyNumberFormat="1" applyFont="1" applyAlignment="1">
      <alignment horizontal="left"/>
    </xf>
    <xf numFmtId="0" fontId="8" fillId="0" borderId="6" xfId="0" applyFont="1" applyBorder="1" applyAlignment="1">
      <alignment horizontal="right"/>
    </xf>
    <xf numFmtId="20" fontId="1" fillId="0" borderId="5" xfId="0" applyNumberFormat="1" applyFont="1" applyBorder="1" applyAlignment="1">
      <alignment horizontal="left"/>
    </xf>
    <xf numFmtId="20" fontId="4" fillId="2" borderId="7" xfId="0" applyNumberFormat="1" applyFont="1" applyFill="1" applyBorder="1" applyAlignment="1">
      <alignment horizontal="center"/>
    </xf>
    <xf numFmtId="20" fontId="4" fillId="2" borderId="3" xfId="0" applyNumberFormat="1" applyFont="1" applyFill="1" applyBorder="1" applyAlignment="1">
      <alignment horizontal="center"/>
    </xf>
    <xf numFmtId="20" fontId="7" fillId="2" borderId="7" xfId="0" applyNumberFormat="1" applyFont="1" applyFill="1" applyBorder="1" applyAlignment="1">
      <alignment horizontal="center"/>
    </xf>
    <xf numFmtId="20" fontId="7" fillId="2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textRotation="90"/>
    </xf>
    <xf numFmtId="20" fontId="2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0" fillId="0" borderId="0" xfId="0" applyFont="1" applyAlignment="1">
      <alignment horizontal="center"/>
    </xf>
    <xf numFmtId="0" fontId="11" fillId="2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" fillId="6" borderId="0" xfId="0" applyFont="1" applyFill="1" applyAlignment="1">
      <alignment horizontal="center"/>
    </xf>
    <xf numFmtId="20" fontId="7" fillId="2" borderId="3" xfId="0" applyNumberFormat="1" applyFont="1" applyFill="1" applyBorder="1" applyAlignment="1"/>
    <xf numFmtId="0" fontId="7" fillId="2" borderId="8" xfId="0" applyNumberFormat="1" applyFont="1" applyFill="1" applyBorder="1" applyAlignment="1"/>
    <xf numFmtId="20" fontId="4" fillId="2" borderId="7" xfId="0" applyNumberFormat="1" applyFont="1" applyFill="1" applyBorder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4" fillId="2" borderId="8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20" fontId="1" fillId="0" borderId="9" xfId="0" applyNumberFormat="1" applyFont="1" applyBorder="1" applyAlignment="1">
      <alignment horizontal="left"/>
    </xf>
    <xf numFmtId="0" fontId="7" fillId="2" borderId="10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/>
    <xf numFmtId="0" fontId="1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20" fontId="1" fillId="0" borderId="0" xfId="0" applyNumberFormat="1" applyFont="1" applyBorder="1" applyAlignment="1">
      <alignment horizontal="left"/>
    </xf>
    <xf numFmtId="20" fontId="4" fillId="2" borderId="16" xfId="0" applyNumberFormat="1" applyFont="1" applyFill="1" applyBorder="1" applyAlignment="1">
      <alignment horizontal="center"/>
    </xf>
    <xf numFmtId="20" fontId="1" fillId="0" borderId="0" xfId="0" applyNumberFormat="1" applyFont="1" applyAlignment="1">
      <alignment horizontal="center"/>
    </xf>
    <xf numFmtId="20" fontId="1" fillId="10" borderId="0" xfId="0" applyNumberFormat="1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20" fontId="1" fillId="10" borderId="17" xfId="0" applyNumberFormat="1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1" fillId="10" borderId="13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4" fillId="2" borderId="5" xfId="0" applyNumberFormat="1" applyFont="1" applyFill="1" applyBorder="1" applyAlignment="1">
      <alignment horizontal="center" textRotation="90"/>
    </xf>
    <xf numFmtId="1" fontId="1" fillId="0" borderId="7" xfId="0" applyNumberFormat="1" applyFont="1" applyBorder="1" applyAlignment="1">
      <alignment horizontal="left"/>
    </xf>
    <xf numFmtId="1" fontId="1" fillId="0" borderId="6" xfId="0" applyNumberFormat="1" applyFont="1" applyBorder="1" applyAlignment="1">
      <alignment horizontal="right"/>
    </xf>
    <xf numFmtId="1" fontId="1" fillId="0" borderId="8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center"/>
    </xf>
    <xf numFmtId="1" fontId="1" fillId="0" borderId="3" xfId="0" applyNumberFormat="1" applyFont="1" applyBorder="1" applyAlignment="1">
      <alignment horizontal="right"/>
    </xf>
    <xf numFmtId="20" fontId="7" fillId="2" borderId="5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20" fontId="7" fillId="2" borderId="0" xfId="0" applyNumberFormat="1" applyFont="1" applyFill="1" applyBorder="1" applyAlignment="1">
      <alignment horizontal="center"/>
    </xf>
    <xf numFmtId="20" fontId="4" fillId="2" borderId="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20" fontId="1" fillId="0" borderId="23" xfId="0" applyNumberFormat="1" applyFont="1" applyBorder="1" applyAlignment="1">
      <alignment horizontal="left"/>
    </xf>
    <xf numFmtId="0" fontId="1" fillId="0" borderId="24" xfId="0" applyFont="1" applyBorder="1" applyAlignment="1">
      <alignment horizontal="right"/>
    </xf>
    <xf numFmtId="0" fontId="7" fillId="2" borderId="18" xfId="0" applyNumberFormat="1" applyFont="1" applyFill="1" applyBorder="1" applyAlignment="1">
      <alignment horizontal="center"/>
    </xf>
    <xf numFmtId="20" fontId="1" fillId="0" borderId="22" xfId="0" applyNumberFormat="1" applyFont="1" applyBorder="1" applyAlignment="1">
      <alignment horizontal="left"/>
    </xf>
    <xf numFmtId="0" fontId="1" fillId="0" borderId="25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20" fontId="1" fillId="0" borderId="12" xfId="0" applyNumberFormat="1" applyFont="1" applyBorder="1" applyAlignment="1">
      <alignment horizontal="left"/>
    </xf>
    <xf numFmtId="0" fontId="1" fillId="0" borderId="18" xfId="0" applyFont="1" applyBorder="1" applyAlignment="1">
      <alignment horizontal="right"/>
    </xf>
    <xf numFmtId="0" fontId="1" fillId="0" borderId="9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1" fontId="1" fillId="0" borderId="19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23" xfId="0" applyNumberFormat="1" applyFont="1" applyBorder="1" applyAlignment="1">
      <alignment horizontal="left"/>
    </xf>
    <xf numFmtId="0" fontId="1" fillId="7" borderId="17" xfId="0" applyFont="1" applyFill="1" applyBorder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right"/>
    </xf>
    <xf numFmtId="0" fontId="1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20" fontId="14" fillId="2" borderId="11" xfId="0" applyNumberFormat="1" applyFont="1" applyFill="1" applyBorder="1" applyAlignment="1">
      <alignment horizontal="center"/>
    </xf>
    <xf numFmtId="20" fontId="4" fillId="2" borderId="1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0" fontId="13" fillId="2" borderId="11" xfId="0" applyNumberFormat="1" applyFont="1" applyFill="1" applyBorder="1" applyAlignment="1">
      <alignment horizontal="center"/>
    </xf>
    <xf numFmtId="20" fontId="15" fillId="9" borderId="1" xfId="0" applyNumberFormat="1" applyFont="1" applyFill="1" applyBorder="1" applyAlignment="1">
      <alignment horizontal="center"/>
    </xf>
    <xf numFmtId="20" fontId="7" fillId="2" borderId="11" xfId="0" applyNumberFormat="1" applyFont="1" applyFill="1" applyBorder="1" applyAlignment="1">
      <alignment horizontal="center"/>
    </xf>
    <xf numFmtId="20" fontId="4" fillId="2" borderId="15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20" fontId="14" fillId="2" borderId="15" xfId="0" applyNumberFormat="1" applyFont="1" applyFill="1" applyBorder="1" applyAlignment="1">
      <alignment horizontal="center"/>
    </xf>
    <xf numFmtId="20" fontId="7" fillId="2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3"/>
  <sheetViews>
    <sheetView tabSelected="1" zoomScale="160" zoomScaleNormal="160" workbookViewId="0">
      <selection activeCell="R10" sqref="R10"/>
    </sheetView>
  </sheetViews>
  <sheetFormatPr defaultColWidth="9.1796875" defaultRowHeight="10" x14ac:dyDescent="0.2"/>
  <cols>
    <col min="1" max="1" width="6.26953125" style="1" customWidth="1"/>
    <col min="2" max="2" width="7.81640625" style="1" customWidth="1"/>
    <col min="3" max="3" width="5.81640625" style="1" customWidth="1"/>
    <col min="4" max="4" width="7.1796875" style="1" customWidth="1"/>
    <col min="5" max="5" width="4.7265625" style="1" customWidth="1"/>
    <col min="6" max="6" width="7.81640625" style="1" customWidth="1"/>
    <col min="7" max="7" width="4.453125" style="1" customWidth="1"/>
    <col min="8" max="8" width="7.26953125" style="1" customWidth="1"/>
    <col min="9" max="9" width="4.7265625" style="1" customWidth="1"/>
    <col min="10" max="10" width="8.1796875" style="1" customWidth="1"/>
    <col min="11" max="11" width="5.1796875" style="1" customWidth="1"/>
    <col min="12" max="12" width="7.81640625" style="1" customWidth="1"/>
    <col min="13" max="13" width="5" style="1" customWidth="1"/>
    <col min="14" max="14" width="4.26953125" style="1" customWidth="1"/>
    <col min="15" max="16" width="4.1796875" style="1" customWidth="1"/>
    <col min="17" max="16384" width="9.1796875" style="1"/>
  </cols>
  <sheetData>
    <row r="1" spans="1:16" s="4" customFormat="1" ht="25.5" customHeight="1" x14ac:dyDescent="0.4">
      <c r="A1" s="2"/>
      <c r="B1" s="109" t="s">
        <v>74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3"/>
    </row>
    <row r="2" spans="1:16" ht="8.25" customHeight="1" x14ac:dyDescent="0.25">
      <c r="A2" s="6" t="s">
        <v>0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6" s="3" customFormat="1" ht="15" customHeight="1" x14ac:dyDescent="0.25">
      <c r="A3" s="9"/>
      <c r="B3" s="104" t="s">
        <v>109</v>
      </c>
      <c r="C3" s="104"/>
      <c r="D3" s="104"/>
      <c r="E3" s="104"/>
      <c r="F3" s="104" t="s">
        <v>25</v>
      </c>
      <c r="G3" s="104"/>
      <c r="H3" s="104"/>
      <c r="I3" s="104"/>
      <c r="J3" s="104" t="s">
        <v>26</v>
      </c>
      <c r="K3" s="104"/>
      <c r="L3" s="104"/>
      <c r="M3" s="110"/>
      <c r="O3" s="3" t="s">
        <v>27</v>
      </c>
    </row>
    <row r="4" spans="1:16" ht="12" customHeight="1" x14ac:dyDescent="0.25">
      <c r="A4" s="5" t="s">
        <v>71</v>
      </c>
      <c r="B4" s="102" t="s">
        <v>72</v>
      </c>
      <c r="C4" s="102"/>
      <c r="D4" s="102"/>
      <c r="E4" s="102"/>
      <c r="F4" s="101" t="s">
        <v>73</v>
      </c>
      <c r="G4" s="101"/>
      <c r="H4" s="101"/>
      <c r="I4" s="101"/>
      <c r="J4" s="102" t="s">
        <v>115</v>
      </c>
      <c r="K4" s="102"/>
      <c r="L4" s="102"/>
      <c r="M4" s="108"/>
      <c r="N4" s="3" t="s">
        <v>1</v>
      </c>
      <c r="O4" s="3" t="s">
        <v>3</v>
      </c>
      <c r="P4" s="3" t="s">
        <v>2</v>
      </c>
    </row>
    <row r="5" spans="1:16" ht="11.25" customHeight="1" x14ac:dyDescent="0.25">
      <c r="A5" s="10" t="s">
        <v>29</v>
      </c>
      <c r="B5" s="42" t="s">
        <v>0</v>
      </c>
      <c r="C5" s="41">
        <f>SUM(C6:C7)</f>
        <v>424</v>
      </c>
      <c r="D5" s="40"/>
      <c r="E5" s="41">
        <f>SUM(E6:E7)</f>
        <v>286</v>
      </c>
      <c r="F5" s="42"/>
      <c r="G5" s="41">
        <f>SUM(G6:G7)</f>
        <v>318</v>
      </c>
      <c r="H5" s="40"/>
      <c r="I5" s="41">
        <f>SUM(I6:I7)</f>
        <v>360</v>
      </c>
      <c r="J5" s="42" t="s">
        <v>0</v>
      </c>
      <c r="K5" s="41">
        <f>SUM(K6:K7)</f>
        <v>436</v>
      </c>
      <c r="L5" s="40"/>
      <c r="M5" s="49">
        <f>SUM(M6:M7)</f>
        <v>381</v>
      </c>
    </row>
    <row r="6" spans="1:16" ht="10.5" customHeight="1" x14ac:dyDescent="0.2">
      <c r="A6" s="11"/>
      <c r="B6" s="12" t="s">
        <v>107</v>
      </c>
      <c r="C6" s="13">
        <v>215</v>
      </c>
      <c r="D6" s="14" t="s">
        <v>131</v>
      </c>
      <c r="E6" s="13">
        <v>145</v>
      </c>
      <c r="F6" s="15" t="s">
        <v>111</v>
      </c>
      <c r="G6" s="13">
        <v>149</v>
      </c>
      <c r="H6" s="14" t="s">
        <v>113</v>
      </c>
      <c r="I6" s="13">
        <v>194</v>
      </c>
      <c r="J6" s="15" t="s">
        <v>116</v>
      </c>
      <c r="K6" s="13">
        <v>208</v>
      </c>
      <c r="L6" s="14" t="s">
        <v>118</v>
      </c>
      <c r="M6" s="50">
        <v>171</v>
      </c>
      <c r="N6" s="39">
        <v>2</v>
      </c>
      <c r="O6" s="39">
        <v>2</v>
      </c>
      <c r="P6" s="39">
        <v>2</v>
      </c>
    </row>
    <row r="7" spans="1:16" s="67" customFormat="1" ht="9.75" customHeight="1" x14ac:dyDescent="0.2">
      <c r="A7" s="63"/>
      <c r="B7" s="64" t="s">
        <v>108</v>
      </c>
      <c r="C7" s="65">
        <v>209</v>
      </c>
      <c r="D7" s="64" t="s">
        <v>110</v>
      </c>
      <c r="E7" s="65">
        <v>141</v>
      </c>
      <c r="F7" s="64" t="s">
        <v>112</v>
      </c>
      <c r="G7" s="66">
        <v>169</v>
      </c>
      <c r="H7" s="64" t="s">
        <v>114</v>
      </c>
      <c r="I7" s="66">
        <v>166</v>
      </c>
      <c r="J7" s="64" t="s">
        <v>117</v>
      </c>
      <c r="K7" s="66">
        <v>228</v>
      </c>
      <c r="L7" s="64" t="s">
        <v>119</v>
      </c>
      <c r="M7" s="68">
        <v>210</v>
      </c>
    </row>
    <row r="8" spans="1:16" ht="12" customHeight="1" x14ac:dyDescent="0.25">
      <c r="A8" s="5" t="s">
        <v>75</v>
      </c>
      <c r="B8" s="101" t="s">
        <v>76</v>
      </c>
      <c r="C8" s="101"/>
      <c r="D8" s="101"/>
      <c r="E8" s="101"/>
      <c r="F8" s="102" t="s">
        <v>77</v>
      </c>
      <c r="G8" s="102"/>
      <c r="H8" s="102"/>
      <c r="I8" s="102"/>
      <c r="J8" s="101" t="s">
        <v>78</v>
      </c>
      <c r="K8" s="101"/>
      <c r="L8" s="101"/>
      <c r="M8" s="111"/>
      <c r="N8" s="3"/>
      <c r="O8" s="3" t="s">
        <v>27</v>
      </c>
      <c r="P8" s="3"/>
    </row>
    <row r="9" spans="1:16" ht="11.25" customHeight="1" x14ac:dyDescent="0.25">
      <c r="A9" s="10" t="s">
        <v>29</v>
      </c>
      <c r="B9" s="18"/>
      <c r="C9" s="41">
        <f>SUM(C10:C11)</f>
        <v>311</v>
      </c>
      <c r="D9" s="40"/>
      <c r="E9" s="41">
        <f>SUM(E10:E11)</f>
        <v>261</v>
      </c>
      <c r="F9" s="42"/>
      <c r="G9" s="41">
        <f>SUM(G10:G11)</f>
        <v>350</v>
      </c>
      <c r="H9" s="40"/>
      <c r="I9" s="41">
        <f>SUM(I10:I11)</f>
        <v>329</v>
      </c>
      <c r="J9" s="42" t="s">
        <v>0</v>
      </c>
      <c r="K9" s="41">
        <f>SUM(K10:K11)</f>
        <v>359</v>
      </c>
      <c r="L9" s="40"/>
      <c r="M9" s="49">
        <f>SUM(M10:M11)</f>
        <v>306</v>
      </c>
      <c r="N9" s="3" t="s">
        <v>1</v>
      </c>
      <c r="O9" s="3" t="s">
        <v>3</v>
      </c>
      <c r="P9" s="3" t="s">
        <v>2</v>
      </c>
    </row>
    <row r="10" spans="1:16" ht="10.5" customHeight="1" x14ac:dyDescent="0.2">
      <c r="A10" s="22"/>
      <c r="B10" s="15" t="s">
        <v>121</v>
      </c>
      <c r="C10" s="13">
        <v>149</v>
      </c>
      <c r="D10" s="14" t="s">
        <v>123</v>
      </c>
      <c r="E10" s="13">
        <v>98</v>
      </c>
      <c r="F10" s="14" t="s">
        <v>125</v>
      </c>
      <c r="G10" s="13">
        <v>176</v>
      </c>
      <c r="H10" s="14" t="s">
        <v>127</v>
      </c>
      <c r="I10" s="13">
        <v>139</v>
      </c>
      <c r="J10" s="12" t="s">
        <v>111</v>
      </c>
      <c r="K10" s="13">
        <v>170</v>
      </c>
      <c r="L10" s="15" t="s">
        <v>129</v>
      </c>
      <c r="M10" s="50">
        <v>140</v>
      </c>
      <c r="N10" s="39">
        <v>2</v>
      </c>
      <c r="O10" s="39">
        <v>0</v>
      </c>
      <c r="P10" s="39">
        <v>4</v>
      </c>
    </row>
    <row r="11" spans="1:16" ht="9.75" customHeight="1" x14ac:dyDescent="0.2">
      <c r="A11" s="22"/>
      <c r="B11" s="15" t="s">
        <v>122</v>
      </c>
      <c r="C11" s="13">
        <v>162</v>
      </c>
      <c r="D11" s="14" t="s">
        <v>124</v>
      </c>
      <c r="E11" s="13">
        <v>163</v>
      </c>
      <c r="F11" s="14" t="s">
        <v>126</v>
      </c>
      <c r="G11" s="13">
        <v>174</v>
      </c>
      <c r="H11" s="14" t="s">
        <v>128</v>
      </c>
      <c r="I11" s="13">
        <v>190</v>
      </c>
      <c r="J11" s="14" t="s">
        <v>112</v>
      </c>
      <c r="K11" s="13">
        <v>189</v>
      </c>
      <c r="L11" s="15" t="s">
        <v>130</v>
      </c>
      <c r="M11" s="50">
        <v>166</v>
      </c>
    </row>
    <row r="12" spans="1:16" ht="12" customHeight="1" x14ac:dyDescent="0.25">
      <c r="A12" s="5">
        <v>0.4513888888888889</v>
      </c>
      <c r="B12" s="102" t="s">
        <v>79</v>
      </c>
      <c r="C12" s="102"/>
      <c r="D12" s="102"/>
      <c r="E12" s="102"/>
      <c r="F12" s="107" t="s">
        <v>80</v>
      </c>
      <c r="G12" s="107"/>
      <c r="H12" s="107"/>
      <c r="I12" s="107"/>
      <c r="J12" s="102" t="s">
        <v>81</v>
      </c>
      <c r="K12" s="102"/>
      <c r="L12" s="102"/>
      <c r="M12" s="108"/>
      <c r="N12" s="3"/>
      <c r="O12" s="3" t="s">
        <v>27</v>
      </c>
      <c r="P12" s="3"/>
    </row>
    <row r="13" spans="1:16" ht="11.25" customHeight="1" x14ac:dyDescent="0.25">
      <c r="A13" s="10" t="s">
        <v>29</v>
      </c>
      <c r="B13" s="20"/>
      <c r="C13" s="41">
        <f>SUM(C14:C15)</f>
        <v>377</v>
      </c>
      <c r="D13" s="40"/>
      <c r="E13" s="41">
        <f>SUM(E14:E15)</f>
        <v>350</v>
      </c>
      <c r="F13" s="42"/>
      <c r="G13" s="41">
        <f>SUM(G14:G15)</f>
        <v>390</v>
      </c>
      <c r="H13" s="40"/>
      <c r="I13" s="41">
        <f>SUM(I14:I15)</f>
        <v>339</v>
      </c>
      <c r="J13" s="42" t="s">
        <v>0</v>
      </c>
      <c r="K13" s="41">
        <f>SUM(K14:K15)</f>
        <v>337</v>
      </c>
      <c r="L13" s="40"/>
      <c r="M13" s="49">
        <f>SUM(M14:M15)</f>
        <v>431</v>
      </c>
      <c r="N13" s="3" t="s">
        <v>1</v>
      </c>
      <c r="O13" s="3" t="s">
        <v>3</v>
      </c>
      <c r="P13" s="3" t="s">
        <v>2</v>
      </c>
    </row>
    <row r="14" spans="1:16" ht="10.5" customHeight="1" x14ac:dyDescent="0.2">
      <c r="A14" s="22"/>
      <c r="B14" s="12" t="s">
        <v>107</v>
      </c>
      <c r="C14" s="16">
        <v>171</v>
      </c>
      <c r="D14" s="14" t="s">
        <v>118</v>
      </c>
      <c r="E14" s="16">
        <v>174</v>
      </c>
      <c r="F14" s="15" t="s">
        <v>129</v>
      </c>
      <c r="G14" s="16">
        <v>189</v>
      </c>
      <c r="H14" s="15" t="s">
        <v>132</v>
      </c>
      <c r="I14" s="16">
        <v>151</v>
      </c>
      <c r="J14" s="14" t="s">
        <v>131</v>
      </c>
      <c r="K14" s="16">
        <v>154</v>
      </c>
      <c r="L14" s="15" t="s">
        <v>116</v>
      </c>
      <c r="M14" s="51">
        <v>232</v>
      </c>
      <c r="N14" s="39">
        <v>2</v>
      </c>
      <c r="O14" s="39">
        <v>0</v>
      </c>
      <c r="P14" s="39">
        <v>4</v>
      </c>
    </row>
    <row r="15" spans="1:16" ht="9.75" customHeight="1" x14ac:dyDescent="0.2">
      <c r="A15" s="22"/>
      <c r="B15" s="64" t="s">
        <v>108</v>
      </c>
      <c r="C15" s="16">
        <v>206</v>
      </c>
      <c r="D15" s="64" t="s">
        <v>119</v>
      </c>
      <c r="E15" s="16">
        <v>176</v>
      </c>
      <c r="F15" s="15" t="s">
        <v>130</v>
      </c>
      <c r="G15" s="16">
        <v>201</v>
      </c>
      <c r="H15" s="15" t="s">
        <v>133</v>
      </c>
      <c r="I15" s="16">
        <v>188</v>
      </c>
      <c r="J15" s="64" t="s">
        <v>110</v>
      </c>
      <c r="K15" s="16">
        <v>183</v>
      </c>
      <c r="L15" s="64" t="s">
        <v>117</v>
      </c>
      <c r="M15" s="51">
        <v>199</v>
      </c>
    </row>
    <row r="16" spans="1:16" ht="12" customHeight="1" x14ac:dyDescent="0.25">
      <c r="A16" s="5">
        <v>0.46875</v>
      </c>
      <c r="B16" s="107" t="s">
        <v>82</v>
      </c>
      <c r="C16" s="107"/>
      <c r="D16" s="107"/>
      <c r="E16" s="107"/>
      <c r="F16" s="102" t="s">
        <v>83</v>
      </c>
      <c r="G16" s="102"/>
      <c r="H16" s="102"/>
      <c r="I16" s="102"/>
      <c r="J16" s="107" t="s">
        <v>84</v>
      </c>
      <c r="K16" s="107"/>
      <c r="L16" s="107"/>
      <c r="M16" s="112"/>
      <c r="N16" s="3"/>
      <c r="O16" s="3" t="s">
        <v>27</v>
      </c>
      <c r="P16" s="3"/>
    </row>
    <row r="17" spans="1:16" ht="11.25" customHeight="1" x14ac:dyDescent="0.25">
      <c r="A17" s="10" t="s">
        <v>29</v>
      </c>
      <c r="B17" s="20"/>
      <c r="C17" s="41">
        <f>SUM(C18:C19)</f>
        <v>255</v>
      </c>
      <c r="D17" s="40"/>
      <c r="E17" s="41">
        <f>SUM(E18:E19)</f>
        <v>239</v>
      </c>
      <c r="F17" s="42"/>
      <c r="G17" s="41">
        <f>SUM(G18:G19)</f>
        <v>420</v>
      </c>
      <c r="H17" s="40"/>
      <c r="I17" s="41">
        <f>SUM(I18:I19)</f>
        <v>359</v>
      </c>
      <c r="J17" s="42" t="s">
        <v>0</v>
      </c>
      <c r="K17" s="41">
        <f>SUM(K18:K19)</f>
        <v>444</v>
      </c>
      <c r="L17" s="40"/>
      <c r="M17" s="49">
        <f>SUM(M18:M19)</f>
        <v>269</v>
      </c>
      <c r="N17" s="3" t="s">
        <v>1</v>
      </c>
      <c r="O17" s="3" t="s">
        <v>3</v>
      </c>
      <c r="P17" s="3" t="s">
        <v>2</v>
      </c>
    </row>
    <row r="18" spans="1:16" ht="10.5" customHeight="1" x14ac:dyDescent="0.2">
      <c r="A18" s="22"/>
      <c r="B18" s="14" t="s">
        <v>113</v>
      </c>
      <c r="C18" s="16">
        <v>139</v>
      </c>
      <c r="D18" s="14" t="s">
        <v>123</v>
      </c>
      <c r="E18" s="16">
        <v>84</v>
      </c>
      <c r="F18" s="14" t="s">
        <v>125</v>
      </c>
      <c r="G18" s="16">
        <v>186</v>
      </c>
      <c r="H18" s="14" t="s">
        <v>131</v>
      </c>
      <c r="I18" s="16">
        <v>155</v>
      </c>
      <c r="J18" s="15" t="s">
        <v>121</v>
      </c>
      <c r="K18" s="16">
        <v>186</v>
      </c>
      <c r="L18" s="12" t="s">
        <v>111</v>
      </c>
      <c r="M18" s="51">
        <v>152</v>
      </c>
      <c r="N18" s="39">
        <v>0</v>
      </c>
      <c r="O18" s="39">
        <v>2</v>
      </c>
      <c r="P18" s="39">
        <v>4</v>
      </c>
    </row>
    <row r="19" spans="1:16" ht="9.75" customHeight="1" x14ac:dyDescent="0.2">
      <c r="A19" s="22"/>
      <c r="B19" s="64" t="s">
        <v>114</v>
      </c>
      <c r="C19" s="16">
        <v>116</v>
      </c>
      <c r="D19" s="14" t="s">
        <v>124</v>
      </c>
      <c r="E19" s="16">
        <v>155</v>
      </c>
      <c r="F19" s="14" t="s">
        <v>126</v>
      </c>
      <c r="G19" s="16">
        <v>234</v>
      </c>
      <c r="H19" s="64" t="s">
        <v>110</v>
      </c>
      <c r="I19" s="16">
        <v>204</v>
      </c>
      <c r="J19" s="15" t="s">
        <v>122</v>
      </c>
      <c r="K19" s="16">
        <v>258</v>
      </c>
      <c r="L19" s="14" t="s">
        <v>112</v>
      </c>
      <c r="M19" s="51">
        <v>117</v>
      </c>
    </row>
    <row r="20" spans="1:16" ht="12" customHeight="1" x14ac:dyDescent="0.25">
      <c r="A20" s="5">
        <v>0.4861111111111111</v>
      </c>
      <c r="B20" s="105" t="s">
        <v>134</v>
      </c>
      <c r="C20" s="105"/>
      <c r="D20" s="105"/>
      <c r="E20" s="105"/>
      <c r="F20" s="101" t="s">
        <v>85</v>
      </c>
      <c r="G20" s="101"/>
      <c r="H20" s="101"/>
      <c r="I20" s="101"/>
      <c r="J20" s="105" t="s">
        <v>86</v>
      </c>
      <c r="K20" s="105"/>
      <c r="L20" s="105"/>
      <c r="M20" s="105"/>
      <c r="N20" s="3"/>
      <c r="O20" s="3" t="s">
        <v>27</v>
      </c>
      <c r="P20" s="3"/>
    </row>
    <row r="21" spans="1:16" ht="11.25" customHeight="1" x14ac:dyDescent="0.25">
      <c r="A21" s="10" t="s">
        <v>29</v>
      </c>
      <c r="B21" s="18"/>
      <c r="C21" s="45">
        <f>SUM(C22:C23)</f>
        <v>399</v>
      </c>
      <c r="D21" s="19"/>
      <c r="E21" s="45">
        <f>SUM(E22:E23)</f>
        <v>352</v>
      </c>
      <c r="F21" s="18" t="s">
        <v>0</v>
      </c>
      <c r="G21" s="45">
        <f>SUM(G22:G23)</f>
        <v>270</v>
      </c>
      <c r="H21" s="19"/>
      <c r="I21" s="45">
        <f>SUM(I22:I23)</f>
        <v>362</v>
      </c>
      <c r="J21" s="18"/>
      <c r="K21" s="45">
        <f>SUM(K22:K23)</f>
        <v>361</v>
      </c>
      <c r="L21" s="19"/>
      <c r="M21" s="45">
        <f>SUM(M22:M23)</f>
        <v>379</v>
      </c>
      <c r="N21" s="3" t="s">
        <v>1</v>
      </c>
      <c r="O21" s="3" t="s">
        <v>3</v>
      </c>
      <c r="P21" s="3" t="s">
        <v>2</v>
      </c>
    </row>
    <row r="22" spans="1:16" ht="10.5" customHeight="1" x14ac:dyDescent="0.2">
      <c r="A22" s="22"/>
      <c r="B22" s="15" t="s">
        <v>116</v>
      </c>
      <c r="C22" s="13">
        <v>196</v>
      </c>
      <c r="D22" s="12" t="s">
        <v>107</v>
      </c>
      <c r="E22" s="13">
        <v>162</v>
      </c>
      <c r="F22" s="14" t="s">
        <v>113</v>
      </c>
      <c r="G22" s="13">
        <v>162</v>
      </c>
      <c r="H22" s="15" t="s">
        <v>129</v>
      </c>
      <c r="I22" s="13">
        <v>178</v>
      </c>
      <c r="J22" s="14" t="s">
        <v>131</v>
      </c>
      <c r="K22" s="13">
        <v>167</v>
      </c>
      <c r="L22" s="14" t="s">
        <v>127</v>
      </c>
      <c r="M22" s="13">
        <v>158</v>
      </c>
      <c r="N22" s="39">
        <v>4</v>
      </c>
      <c r="O22" s="39">
        <v>0</v>
      </c>
      <c r="P22" s="39">
        <v>2</v>
      </c>
    </row>
    <row r="23" spans="1:16" ht="9.75" customHeight="1" x14ac:dyDescent="0.2">
      <c r="A23" s="22"/>
      <c r="B23" s="64" t="s">
        <v>117</v>
      </c>
      <c r="C23" s="13">
        <v>203</v>
      </c>
      <c r="D23" s="64" t="s">
        <v>108</v>
      </c>
      <c r="E23" s="13">
        <v>190</v>
      </c>
      <c r="F23" s="64" t="s">
        <v>114</v>
      </c>
      <c r="G23" s="13">
        <v>108</v>
      </c>
      <c r="H23" s="15" t="s">
        <v>130</v>
      </c>
      <c r="I23" s="13">
        <v>184</v>
      </c>
      <c r="J23" s="64" t="s">
        <v>110</v>
      </c>
      <c r="K23" s="13">
        <v>194</v>
      </c>
      <c r="L23" s="14" t="s">
        <v>128</v>
      </c>
      <c r="M23" s="13">
        <v>221</v>
      </c>
    </row>
    <row r="24" spans="1:16" ht="12" customHeight="1" x14ac:dyDescent="0.25">
      <c r="A24" s="5">
        <v>0.50347222222222221</v>
      </c>
      <c r="B24" s="101" t="s">
        <v>87</v>
      </c>
      <c r="C24" s="101"/>
      <c r="D24" s="101"/>
      <c r="E24" s="101"/>
      <c r="F24" s="105" t="s">
        <v>79</v>
      </c>
      <c r="G24" s="105"/>
      <c r="H24" s="105"/>
      <c r="I24" s="105"/>
      <c r="J24" s="101" t="s">
        <v>88</v>
      </c>
      <c r="K24" s="101"/>
      <c r="L24" s="101"/>
      <c r="M24" s="101"/>
      <c r="N24" s="3"/>
      <c r="O24" s="3" t="s">
        <v>27</v>
      </c>
      <c r="P24" s="3"/>
    </row>
    <row r="25" spans="1:16" ht="11.25" customHeight="1" x14ac:dyDescent="0.25">
      <c r="A25" s="10" t="s">
        <v>29</v>
      </c>
      <c r="B25" s="18"/>
      <c r="C25" s="45">
        <f>SUM(C26:C27)</f>
        <v>284</v>
      </c>
      <c r="D25" s="19"/>
      <c r="E25" s="45">
        <f>SUM(E26:E27)</f>
        <v>383</v>
      </c>
      <c r="F25" s="18" t="s">
        <v>0</v>
      </c>
      <c r="G25" s="45">
        <f>SUM(G26:G27)</f>
        <v>378</v>
      </c>
      <c r="H25" s="19"/>
      <c r="I25" s="45">
        <f>SUM(I26:I27)</f>
        <v>394</v>
      </c>
      <c r="J25" s="18"/>
      <c r="K25" s="45">
        <f>SUM(K26:K27)</f>
        <v>437</v>
      </c>
      <c r="L25" s="19"/>
      <c r="M25" s="45">
        <f>SUM(M26:M27)</f>
        <v>328</v>
      </c>
      <c r="N25" s="3" t="s">
        <v>1</v>
      </c>
      <c r="O25" s="3" t="s">
        <v>3</v>
      </c>
      <c r="P25" s="3" t="s">
        <v>2</v>
      </c>
    </row>
    <row r="26" spans="1:16" ht="10.5" customHeight="1" x14ac:dyDescent="0.2">
      <c r="A26" s="22"/>
      <c r="B26" s="15" t="s">
        <v>132</v>
      </c>
      <c r="C26" s="13">
        <v>128</v>
      </c>
      <c r="D26" s="15" t="s">
        <v>121</v>
      </c>
      <c r="E26" s="13">
        <v>159</v>
      </c>
      <c r="F26" s="14" t="s">
        <v>125</v>
      </c>
      <c r="G26" s="13">
        <v>152</v>
      </c>
      <c r="H26" s="14" t="s">
        <v>118</v>
      </c>
      <c r="I26" s="13">
        <v>182</v>
      </c>
      <c r="J26" s="15" t="s">
        <v>129</v>
      </c>
      <c r="K26" s="13">
        <v>210</v>
      </c>
      <c r="L26" s="14" t="s">
        <v>123</v>
      </c>
      <c r="M26" s="13">
        <v>169</v>
      </c>
      <c r="N26" s="39">
        <v>0</v>
      </c>
      <c r="O26" s="39">
        <v>2</v>
      </c>
      <c r="P26" s="39">
        <v>4</v>
      </c>
    </row>
    <row r="27" spans="1:16" ht="9.75" customHeight="1" x14ac:dyDescent="0.2">
      <c r="A27" s="22"/>
      <c r="B27" s="15" t="s">
        <v>133</v>
      </c>
      <c r="C27" s="13">
        <v>156</v>
      </c>
      <c r="D27" s="15" t="s">
        <v>122</v>
      </c>
      <c r="E27" s="13">
        <v>224</v>
      </c>
      <c r="F27" s="14" t="s">
        <v>126</v>
      </c>
      <c r="G27" s="13">
        <v>226</v>
      </c>
      <c r="H27" s="64" t="s">
        <v>119</v>
      </c>
      <c r="I27" s="13">
        <v>212</v>
      </c>
      <c r="J27" s="15" t="s">
        <v>130</v>
      </c>
      <c r="K27" s="13">
        <v>227</v>
      </c>
      <c r="L27" s="14" t="s">
        <v>124</v>
      </c>
      <c r="M27" s="13">
        <v>159</v>
      </c>
    </row>
    <row r="28" spans="1:16" ht="12" customHeight="1" x14ac:dyDescent="0.25">
      <c r="A28" s="5">
        <v>0.52083333333333337</v>
      </c>
      <c r="B28" s="105" t="s">
        <v>89</v>
      </c>
      <c r="C28" s="105"/>
      <c r="D28" s="105"/>
      <c r="E28" s="105"/>
      <c r="F28" s="101" t="s">
        <v>90</v>
      </c>
      <c r="G28" s="101"/>
      <c r="H28" s="101"/>
      <c r="I28" s="101"/>
      <c r="J28" s="105" t="s">
        <v>91</v>
      </c>
      <c r="K28" s="105"/>
      <c r="L28" s="105"/>
      <c r="M28" s="105"/>
      <c r="N28" s="3"/>
      <c r="O28" s="3" t="s">
        <v>27</v>
      </c>
      <c r="P28" s="3"/>
    </row>
    <row r="29" spans="1:16" ht="11.25" customHeight="1" x14ac:dyDescent="0.25">
      <c r="A29" s="10" t="s">
        <v>29</v>
      </c>
      <c r="B29" s="18"/>
      <c r="C29" s="45">
        <f>SUM(C30:C31)</f>
        <v>322</v>
      </c>
      <c r="D29" s="19"/>
      <c r="E29" s="45">
        <f>SUM(E30:E31)</f>
        <v>424</v>
      </c>
      <c r="F29" s="18" t="s">
        <v>0</v>
      </c>
      <c r="G29" s="45">
        <f>SUM(G30:G31)</f>
        <v>357</v>
      </c>
      <c r="H29" s="19"/>
      <c r="I29" s="45">
        <f>SUM(I30:I31)</f>
        <v>343</v>
      </c>
      <c r="J29" s="18"/>
      <c r="K29" s="45">
        <f>SUM(K30:K31)</f>
        <v>442</v>
      </c>
      <c r="L29" s="19"/>
      <c r="M29" s="45">
        <f>SUM(M30:M31)</f>
        <v>364</v>
      </c>
      <c r="N29" s="3" t="s">
        <v>1</v>
      </c>
      <c r="O29" s="3" t="s">
        <v>3</v>
      </c>
      <c r="P29" s="3" t="s">
        <v>2</v>
      </c>
    </row>
    <row r="30" spans="1:16" ht="10.5" customHeight="1" x14ac:dyDescent="0.2">
      <c r="A30" s="22"/>
      <c r="B30" s="15" t="s">
        <v>116</v>
      </c>
      <c r="C30" s="13">
        <v>128</v>
      </c>
      <c r="D30" s="14" t="s">
        <v>125</v>
      </c>
      <c r="E30" s="13">
        <v>207</v>
      </c>
      <c r="F30" s="15" t="s">
        <v>132</v>
      </c>
      <c r="G30" s="13">
        <v>175</v>
      </c>
      <c r="H30" s="14" t="s">
        <v>123</v>
      </c>
      <c r="I30" s="13">
        <v>118</v>
      </c>
      <c r="J30" s="12" t="s">
        <v>107</v>
      </c>
      <c r="K30" s="13">
        <v>244</v>
      </c>
      <c r="L30" s="14" t="s">
        <v>127</v>
      </c>
      <c r="M30" s="13">
        <v>161</v>
      </c>
      <c r="N30" s="39">
        <v>0</v>
      </c>
      <c r="O30" s="39">
        <v>2</v>
      </c>
      <c r="P30" s="39">
        <v>4</v>
      </c>
    </row>
    <row r="31" spans="1:16" ht="9.75" customHeight="1" x14ac:dyDescent="0.2">
      <c r="A31" s="22"/>
      <c r="B31" s="64" t="s">
        <v>117</v>
      </c>
      <c r="C31" s="13">
        <v>194</v>
      </c>
      <c r="D31" s="14" t="s">
        <v>126</v>
      </c>
      <c r="E31" s="13">
        <v>217</v>
      </c>
      <c r="F31" s="15" t="s">
        <v>133</v>
      </c>
      <c r="G31" s="13">
        <v>182</v>
      </c>
      <c r="H31" s="14" t="s">
        <v>124</v>
      </c>
      <c r="I31" s="13">
        <v>225</v>
      </c>
      <c r="J31" s="64" t="s">
        <v>108</v>
      </c>
      <c r="K31" s="13">
        <v>198</v>
      </c>
      <c r="L31" s="14" t="s">
        <v>128</v>
      </c>
      <c r="M31" s="13">
        <v>203</v>
      </c>
    </row>
    <row r="32" spans="1:16" ht="9.75" customHeight="1" x14ac:dyDescent="0.25">
      <c r="A32" s="5">
        <v>0.53819444444444442</v>
      </c>
      <c r="B32" s="101" t="s">
        <v>92</v>
      </c>
      <c r="C32" s="101"/>
      <c r="D32" s="101"/>
      <c r="E32" s="101"/>
      <c r="F32" s="102" t="s">
        <v>93</v>
      </c>
      <c r="G32" s="102"/>
      <c r="H32" s="102"/>
      <c r="I32" s="102"/>
      <c r="J32" s="101" t="s">
        <v>94</v>
      </c>
      <c r="K32" s="101"/>
      <c r="L32" s="101"/>
      <c r="M32" s="101"/>
      <c r="N32" s="3"/>
      <c r="O32" s="3" t="s">
        <v>27</v>
      </c>
      <c r="P32" s="3"/>
    </row>
    <row r="33" spans="1:16" ht="9.75" customHeight="1" x14ac:dyDescent="0.25">
      <c r="A33" s="10" t="s">
        <v>29</v>
      </c>
      <c r="B33" s="18"/>
      <c r="C33" s="45">
        <f>SUM(C34:C35)</f>
        <v>256</v>
      </c>
      <c r="D33" s="19"/>
      <c r="E33" s="45">
        <f>SUM(E34:E35)</f>
        <v>323</v>
      </c>
      <c r="F33" s="18" t="s">
        <v>0</v>
      </c>
      <c r="G33" s="45">
        <f>SUM(G34:G35)</f>
        <v>384</v>
      </c>
      <c r="H33" s="19"/>
      <c r="I33" s="45">
        <f>SUM(I34:I35)</f>
        <v>321</v>
      </c>
      <c r="J33" s="18"/>
      <c r="K33" s="45">
        <f>SUM(K34:K35)</f>
        <v>379</v>
      </c>
      <c r="L33" s="19"/>
      <c r="M33" s="45">
        <f>SUM(M34:M35)</f>
        <v>324</v>
      </c>
      <c r="N33" s="3" t="s">
        <v>1</v>
      </c>
      <c r="O33" s="3" t="s">
        <v>3</v>
      </c>
      <c r="P33" s="3" t="s">
        <v>2</v>
      </c>
    </row>
    <row r="34" spans="1:16" ht="9.75" customHeight="1" x14ac:dyDescent="0.2">
      <c r="A34" s="22"/>
      <c r="B34" s="14" t="s">
        <v>113</v>
      </c>
      <c r="C34" s="13">
        <v>150</v>
      </c>
      <c r="D34" s="15" t="s">
        <v>121</v>
      </c>
      <c r="E34" s="13">
        <v>173</v>
      </c>
      <c r="F34" s="14" t="s">
        <v>118</v>
      </c>
      <c r="G34" s="13">
        <v>205</v>
      </c>
      <c r="H34" s="14" t="s">
        <v>127</v>
      </c>
      <c r="I34" s="13">
        <v>130</v>
      </c>
      <c r="J34" s="12" t="s">
        <v>111</v>
      </c>
      <c r="K34" s="13">
        <v>145</v>
      </c>
      <c r="L34" s="15" t="s">
        <v>132</v>
      </c>
      <c r="M34" s="13">
        <v>168</v>
      </c>
      <c r="N34" s="39">
        <v>2</v>
      </c>
      <c r="O34" s="39">
        <v>2</v>
      </c>
      <c r="P34" s="39">
        <v>2</v>
      </c>
    </row>
    <row r="35" spans="1:16" ht="9.75" customHeight="1" x14ac:dyDescent="0.2">
      <c r="A35" s="22"/>
      <c r="B35" s="64" t="s">
        <v>114</v>
      </c>
      <c r="C35" s="13">
        <v>106</v>
      </c>
      <c r="D35" s="15" t="s">
        <v>122</v>
      </c>
      <c r="E35" s="13">
        <v>150</v>
      </c>
      <c r="F35" s="64" t="s">
        <v>119</v>
      </c>
      <c r="G35" s="13">
        <v>179</v>
      </c>
      <c r="H35" s="14" t="s">
        <v>128</v>
      </c>
      <c r="I35" s="13">
        <v>191</v>
      </c>
      <c r="J35" s="14" t="s">
        <v>112</v>
      </c>
      <c r="K35" s="13">
        <v>234</v>
      </c>
      <c r="L35" s="15" t="s">
        <v>133</v>
      </c>
      <c r="M35" s="13">
        <v>156</v>
      </c>
    </row>
    <row r="36" spans="1:16" ht="15" customHeight="1" x14ac:dyDescent="0.3">
      <c r="A36" s="23">
        <v>0.55555555555555558</v>
      </c>
      <c r="B36" s="106" t="s">
        <v>28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3"/>
      <c r="O36" s="3"/>
      <c r="P36" s="3"/>
    </row>
    <row r="37" spans="1:16" s="3" customFormat="1" ht="15" customHeight="1" x14ac:dyDescent="0.25">
      <c r="A37" s="5">
        <v>0.56944444444444442</v>
      </c>
      <c r="B37" s="103" t="s">
        <v>24</v>
      </c>
      <c r="C37" s="103"/>
      <c r="D37" s="103"/>
      <c r="E37" s="103"/>
      <c r="F37" s="103" t="s">
        <v>25</v>
      </c>
      <c r="G37" s="103"/>
      <c r="H37" s="103"/>
      <c r="I37" s="103"/>
      <c r="J37" s="104" t="s">
        <v>26</v>
      </c>
      <c r="K37" s="104"/>
      <c r="L37" s="104"/>
      <c r="M37" s="104"/>
    </row>
    <row r="38" spans="1:16" ht="12" customHeight="1" x14ac:dyDescent="0.25">
      <c r="A38" s="25" t="s">
        <v>37</v>
      </c>
      <c r="B38" s="102" t="s">
        <v>95</v>
      </c>
      <c r="C38" s="102"/>
      <c r="D38" s="102"/>
      <c r="E38" s="102"/>
      <c r="F38" s="102" t="s">
        <v>96</v>
      </c>
      <c r="G38" s="102"/>
      <c r="H38" s="102"/>
      <c r="I38" s="102"/>
      <c r="J38" s="102" t="s">
        <v>66</v>
      </c>
      <c r="K38" s="102"/>
      <c r="L38" s="102"/>
      <c r="M38" s="102"/>
      <c r="N38" s="3"/>
      <c r="O38" s="3" t="s">
        <v>27</v>
      </c>
      <c r="P38" s="3"/>
    </row>
    <row r="39" spans="1:16" ht="11.25" customHeight="1" x14ac:dyDescent="0.25">
      <c r="A39" s="10" t="s">
        <v>69</v>
      </c>
      <c r="B39" s="69"/>
      <c r="C39" s="70">
        <f>SUM(C40:C43)</f>
        <v>754</v>
      </c>
      <c r="D39" s="71"/>
      <c r="E39" s="70">
        <f>SUM(E40:E43)</f>
        <v>655</v>
      </c>
      <c r="F39" s="72"/>
      <c r="G39" s="70">
        <f>SUM(G40:G43)</f>
        <v>821</v>
      </c>
      <c r="H39" s="71"/>
      <c r="I39" s="70">
        <f>SUM(I40:I43)</f>
        <v>784</v>
      </c>
      <c r="J39" s="69"/>
      <c r="K39" s="70">
        <f>SUM(K40:K43)</f>
        <v>742</v>
      </c>
      <c r="L39" s="71"/>
      <c r="M39" s="77">
        <f>SUM(M40:M43)</f>
        <v>647</v>
      </c>
      <c r="N39" s="3" t="s">
        <v>1</v>
      </c>
      <c r="O39" s="3" t="s">
        <v>3</v>
      </c>
      <c r="P39" s="3" t="s">
        <v>2</v>
      </c>
    </row>
    <row r="40" spans="1:16" ht="10.5" customHeight="1" x14ac:dyDescent="0.2">
      <c r="A40" s="11"/>
      <c r="B40" s="78" t="s">
        <v>129</v>
      </c>
      <c r="C40" s="74">
        <v>216</v>
      </c>
      <c r="D40" s="78" t="s">
        <v>114</v>
      </c>
      <c r="E40" s="74">
        <v>122</v>
      </c>
      <c r="F40" s="80" t="s">
        <v>118</v>
      </c>
      <c r="G40" s="74">
        <v>155</v>
      </c>
      <c r="H40" s="86" t="s">
        <v>111</v>
      </c>
      <c r="I40" s="74">
        <v>175</v>
      </c>
      <c r="J40" s="78" t="s">
        <v>122</v>
      </c>
      <c r="K40" s="74">
        <v>162</v>
      </c>
      <c r="L40" s="80" t="s">
        <v>123</v>
      </c>
      <c r="M40" s="74">
        <v>130</v>
      </c>
      <c r="N40" s="39">
        <v>0</v>
      </c>
      <c r="O40" s="39">
        <v>4</v>
      </c>
      <c r="P40" s="39">
        <v>8</v>
      </c>
    </row>
    <row r="41" spans="1:16" ht="9.75" customHeight="1" x14ac:dyDescent="0.2">
      <c r="A41" s="11"/>
      <c r="B41" s="47" t="s">
        <v>130</v>
      </c>
      <c r="C41" s="84">
        <v>208</v>
      </c>
      <c r="D41" s="88" t="s">
        <v>131</v>
      </c>
      <c r="E41" s="84">
        <v>175</v>
      </c>
      <c r="F41" s="47" t="s">
        <v>132</v>
      </c>
      <c r="G41" s="84">
        <v>237</v>
      </c>
      <c r="H41" s="88" t="s">
        <v>112</v>
      </c>
      <c r="I41" s="84">
        <v>191</v>
      </c>
      <c r="J41" s="47" t="s">
        <v>121</v>
      </c>
      <c r="K41" s="84">
        <v>137</v>
      </c>
      <c r="L41" s="88" t="s">
        <v>124</v>
      </c>
      <c r="M41" s="84">
        <v>145</v>
      </c>
    </row>
    <row r="42" spans="1:16" ht="9.75" customHeight="1" x14ac:dyDescent="0.2">
      <c r="A42" s="11"/>
      <c r="B42" s="78" t="s">
        <v>108</v>
      </c>
      <c r="C42" s="81">
        <v>166</v>
      </c>
      <c r="D42" s="89" t="s">
        <v>110</v>
      </c>
      <c r="E42" s="74">
        <v>181</v>
      </c>
      <c r="F42" s="73" t="s">
        <v>133</v>
      </c>
      <c r="G42" s="74">
        <v>204</v>
      </c>
      <c r="H42" s="80" t="s">
        <v>127</v>
      </c>
      <c r="I42" s="74">
        <v>233</v>
      </c>
      <c r="J42" s="78" t="s">
        <v>125</v>
      </c>
      <c r="K42" s="74">
        <v>246</v>
      </c>
      <c r="L42" s="83" t="s">
        <v>116</v>
      </c>
      <c r="M42" s="74">
        <v>169</v>
      </c>
    </row>
    <row r="43" spans="1:16" ht="9.75" customHeight="1" x14ac:dyDescent="0.2">
      <c r="A43" s="11"/>
      <c r="B43" s="75" t="s">
        <v>107</v>
      </c>
      <c r="C43" s="76">
        <v>164</v>
      </c>
      <c r="D43" s="75" t="s">
        <v>113</v>
      </c>
      <c r="E43" s="76">
        <v>177</v>
      </c>
      <c r="F43" s="87" t="s">
        <v>119</v>
      </c>
      <c r="G43" s="76">
        <v>225</v>
      </c>
      <c r="H43" s="75" t="s">
        <v>128</v>
      </c>
      <c r="I43" s="76">
        <v>185</v>
      </c>
      <c r="J43" s="75" t="s">
        <v>126</v>
      </c>
      <c r="K43" s="76">
        <v>197</v>
      </c>
      <c r="L43" s="87" t="s">
        <v>117</v>
      </c>
      <c r="M43" s="76">
        <v>203</v>
      </c>
    </row>
    <row r="44" spans="1:16" ht="10.5" x14ac:dyDescent="0.25">
      <c r="A44" s="53">
        <v>0.60416666666666663</v>
      </c>
      <c r="B44" s="100" t="s">
        <v>97</v>
      </c>
      <c r="C44" s="100"/>
      <c r="D44" s="100"/>
      <c r="E44" s="100"/>
      <c r="F44" s="100" t="s">
        <v>67</v>
      </c>
      <c r="G44" s="100"/>
      <c r="H44" s="100"/>
      <c r="I44" s="100"/>
      <c r="J44" s="100" t="s">
        <v>98</v>
      </c>
      <c r="K44" s="100"/>
      <c r="L44" s="100"/>
      <c r="M44" s="100"/>
      <c r="N44" s="3"/>
      <c r="O44" s="3" t="s">
        <v>27</v>
      </c>
      <c r="P44" s="3"/>
    </row>
    <row r="45" spans="1:16" ht="10.5" x14ac:dyDescent="0.25">
      <c r="A45" s="10" t="s">
        <v>37</v>
      </c>
      <c r="B45" s="72"/>
      <c r="C45" s="46">
        <f>SUM(C46:C49)</f>
        <v>700</v>
      </c>
      <c r="D45" s="21"/>
      <c r="E45" s="46">
        <f>SUM(E46:E49)</f>
        <v>761</v>
      </c>
      <c r="F45" s="20"/>
      <c r="G45" s="46">
        <f>SUM(G46:G49)</f>
        <v>591</v>
      </c>
      <c r="H45" s="21"/>
      <c r="I45" s="46">
        <f>SUM(I46:I49)</f>
        <v>757</v>
      </c>
      <c r="J45" s="18"/>
      <c r="K45" s="46">
        <f>SUM(K46:K49)</f>
        <v>820</v>
      </c>
      <c r="L45" s="21"/>
      <c r="M45" s="48">
        <f>SUM(M46:M49)</f>
        <v>753</v>
      </c>
      <c r="N45" s="3" t="s">
        <v>1</v>
      </c>
      <c r="O45" s="3" t="s">
        <v>3</v>
      </c>
      <c r="P45" s="3" t="s">
        <v>2</v>
      </c>
    </row>
    <row r="46" spans="1:16" x14ac:dyDescent="0.2">
      <c r="A46" s="11"/>
      <c r="B46" s="78" t="s">
        <v>122</v>
      </c>
      <c r="C46" s="13">
        <v>179</v>
      </c>
      <c r="D46" s="86" t="s">
        <v>111</v>
      </c>
      <c r="E46" s="13">
        <v>170</v>
      </c>
      <c r="F46" s="78" t="s">
        <v>114</v>
      </c>
      <c r="G46" s="13">
        <v>104</v>
      </c>
      <c r="H46" s="80" t="s">
        <v>123</v>
      </c>
      <c r="I46" s="13">
        <v>172</v>
      </c>
      <c r="J46" s="80" t="s">
        <v>118</v>
      </c>
      <c r="K46" s="13">
        <v>184</v>
      </c>
      <c r="L46" s="78" t="s">
        <v>129</v>
      </c>
      <c r="M46" s="13">
        <v>170</v>
      </c>
      <c r="N46" s="39">
        <v>8</v>
      </c>
      <c r="O46" s="39">
        <v>4</v>
      </c>
      <c r="P46" s="39">
        <v>0</v>
      </c>
    </row>
    <row r="47" spans="1:16" x14ac:dyDescent="0.2">
      <c r="A47" s="11"/>
      <c r="B47" s="47" t="s">
        <v>121</v>
      </c>
      <c r="C47" s="13">
        <v>155</v>
      </c>
      <c r="D47" s="88" t="s">
        <v>112</v>
      </c>
      <c r="E47" s="13">
        <v>178</v>
      </c>
      <c r="F47" s="88" t="s">
        <v>131</v>
      </c>
      <c r="G47" s="13">
        <v>132</v>
      </c>
      <c r="H47" s="88" t="s">
        <v>124</v>
      </c>
      <c r="I47" s="13">
        <v>157</v>
      </c>
      <c r="J47" s="47" t="s">
        <v>132</v>
      </c>
      <c r="K47" s="13">
        <v>189</v>
      </c>
      <c r="L47" s="47" t="s">
        <v>130</v>
      </c>
      <c r="M47" s="13">
        <v>209</v>
      </c>
    </row>
    <row r="48" spans="1:16" x14ac:dyDescent="0.2">
      <c r="A48" s="11"/>
      <c r="B48" s="78" t="s">
        <v>125</v>
      </c>
      <c r="C48" s="79">
        <v>181</v>
      </c>
      <c r="D48" s="80" t="s">
        <v>127</v>
      </c>
      <c r="E48" s="79">
        <v>146</v>
      </c>
      <c r="F48" s="89" t="s">
        <v>110</v>
      </c>
      <c r="G48" s="79">
        <v>141</v>
      </c>
      <c r="H48" s="83" t="s">
        <v>116</v>
      </c>
      <c r="I48" s="79">
        <v>170</v>
      </c>
      <c r="J48" s="73" t="s">
        <v>133</v>
      </c>
      <c r="K48" s="79">
        <v>202</v>
      </c>
      <c r="L48" s="78" t="s">
        <v>108</v>
      </c>
      <c r="M48" s="74">
        <v>196</v>
      </c>
    </row>
    <row r="49" spans="1:16" x14ac:dyDescent="0.2">
      <c r="A49" s="11"/>
      <c r="B49" s="75" t="s">
        <v>126</v>
      </c>
      <c r="C49" s="82">
        <v>185</v>
      </c>
      <c r="D49" s="75" t="s">
        <v>128</v>
      </c>
      <c r="E49" s="82">
        <v>267</v>
      </c>
      <c r="F49" s="75" t="s">
        <v>113</v>
      </c>
      <c r="G49" s="82">
        <v>214</v>
      </c>
      <c r="H49" s="87" t="s">
        <v>117</v>
      </c>
      <c r="I49" s="82">
        <v>258</v>
      </c>
      <c r="J49" s="87" t="s">
        <v>119</v>
      </c>
      <c r="K49" s="82">
        <v>245</v>
      </c>
      <c r="L49" s="75" t="s">
        <v>107</v>
      </c>
      <c r="M49" s="76">
        <v>178</v>
      </c>
    </row>
    <row r="50" spans="1:16" ht="10.5" x14ac:dyDescent="0.25">
      <c r="A50" s="53">
        <v>0.63888888888888895</v>
      </c>
      <c r="B50" s="100" t="s">
        <v>68</v>
      </c>
      <c r="C50" s="100"/>
      <c r="D50" s="100"/>
      <c r="E50" s="100"/>
      <c r="F50" s="100" t="s">
        <v>99</v>
      </c>
      <c r="G50" s="100"/>
      <c r="H50" s="100"/>
      <c r="I50" s="100"/>
      <c r="J50" s="100" t="s">
        <v>100</v>
      </c>
      <c r="K50" s="100"/>
      <c r="L50" s="100"/>
      <c r="M50" s="100"/>
      <c r="N50" s="3"/>
      <c r="O50" s="3" t="s">
        <v>27</v>
      </c>
      <c r="P50" s="3"/>
    </row>
    <row r="51" spans="1:16" ht="10.5" x14ac:dyDescent="0.25">
      <c r="A51" s="10" t="s">
        <v>37</v>
      </c>
      <c r="B51" s="72"/>
      <c r="C51" s="70">
        <f t="shared" ref="C51" si="0">SUM(C52:C55)</f>
        <v>715</v>
      </c>
      <c r="D51" s="70"/>
      <c r="E51" s="70">
        <f>SUM(E52:E55)</f>
        <v>868</v>
      </c>
      <c r="F51" s="69"/>
      <c r="G51" s="70">
        <f>SUM(G52:G55)</f>
        <v>698</v>
      </c>
      <c r="H51" s="71"/>
      <c r="I51" s="70">
        <f>SUM(I52:I55)</f>
        <v>736</v>
      </c>
      <c r="J51" s="72"/>
      <c r="K51" s="70">
        <f>SUM(K52:K55)</f>
        <v>672</v>
      </c>
      <c r="L51" s="71"/>
      <c r="M51" s="77">
        <f>SUM(M52:M55)</f>
        <v>717</v>
      </c>
      <c r="N51" s="3" t="s">
        <v>1</v>
      </c>
      <c r="O51" s="3" t="s">
        <v>3</v>
      </c>
      <c r="P51" s="3" t="s">
        <v>2</v>
      </c>
    </row>
    <row r="52" spans="1:16" s="38" customFormat="1" x14ac:dyDescent="0.2">
      <c r="A52" s="11"/>
      <c r="B52" s="73" t="s">
        <v>123</v>
      </c>
      <c r="C52" s="79">
        <v>144</v>
      </c>
      <c r="D52" s="78" t="s">
        <v>129</v>
      </c>
      <c r="E52" s="79">
        <v>182</v>
      </c>
      <c r="F52" s="78" t="s">
        <v>122</v>
      </c>
      <c r="G52" s="79">
        <v>163</v>
      </c>
      <c r="H52" s="80" t="s">
        <v>118</v>
      </c>
      <c r="I52" s="79">
        <v>157</v>
      </c>
      <c r="J52" s="86" t="s">
        <v>111</v>
      </c>
      <c r="K52" s="79">
        <v>157</v>
      </c>
      <c r="L52" s="78" t="s">
        <v>114</v>
      </c>
      <c r="M52" s="74">
        <v>113</v>
      </c>
      <c r="N52" s="39">
        <v>0</v>
      </c>
      <c r="O52" s="39">
        <v>8</v>
      </c>
      <c r="P52" s="39">
        <v>4</v>
      </c>
    </row>
    <row r="53" spans="1:16" s="38" customFormat="1" x14ac:dyDescent="0.2">
      <c r="A53" s="11"/>
      <c r="B53" s="85" t="s">
        <v>124</v>
      </c>
      <c r="C53" s="13">
        <v>180</v>
      </c>
      <c r="D53" s="47" t="s">
        <v>130</v>
      </c>
      <c r="E53" s="13">
        <v>186</v>
      </c>
      <c r="F53" s="47" t="s">
        <v>121</v>
      </c>
      <c r="G53" s="13">
        <v>153</v>
      </c>
      <c r="H53" s="47" t="s">
        <v>132</v>
      </c>
      <c r="I53" s="13">
        <v>193</v>
      </c>
      <c r="J53" s="88" t="s">
        <v>112</v>
      </c>
      <c r="K53" s="13">
        <v>158</v>
      </c>
      <c r="L53" s="88" t="s">
        <v>131</v>
      </c>
      <c r="M53" s="84">
        <v>189</v>
      </c>
    </row>
    <row r="54" spans="1:16" s="38" customFormat="1" x14ac:dyDescent="0.2">
      <c r="A54" s="11"/>
      <c r="B54" s="78" t="s">
        <v>116</v>
      </c>
      <c r="C54" s="74">
        <v>175</v>
      </c>
      <c r="D54" s="78" t="s">
        <v>108</v>
      </c>
      <c r="E54" s="74">
        <v>269</v>
      </c>
      <c r="F54" s="78" t="s">
        <v>125</v>
      </c>
      <c r="G54" s="74">
        <v>202</v>
      </c>
      <c r="H54" s="73" t="s">
        <v>133</v>
      </c>
      <c r="I54" s="74">
        <v>206</v>
      </c>
      <c r="J54" s="80" t="s">
        <v>127</v>
      </c>
      <c r="K54" s="74">
        <v>179</v>
      </c>
      <c r="L54" s="89" t="s">
        <v>110</v>
      </c>
      <c r="M54" s="74">
        <v>225</v>
      </c>
    </row>
    <row r="55" spans="1:16" s="38" customFormat="1" x14ac:dyDescent="0.2">
      <c r="A55" s="11"/>
      <c r="B55" s="90" t="s">
        <v>117</v>
      </c>
      <c r="C55" s="76">
        <v>216</v>
      </c>
      <c r="D55" s="75" t="s">
        <v>107</v>
      </c>
      <c r="E55" s="76">
        <v>231</v>
      </c>
      <c r="F55" s="75" t="s">
        <v>126</v>
      </c>
      <c r="G55" s="76">
        <v>180</v>
      </c>
      <c r="H55" s="87" t="s">
        <v>119</v>
      </c>
      <c r="I55" s="76">
        <v>180</v>
      </c>
      <c r="J55" s="75" t="s">
        <v>128</v>
      </c>
      <c r="K55" s="76">
        <v>178</v>
      </c>
      <c r="L55" s="75" t="s">
        <v>113</v>
      </c>
      <c r="M55" s="76">
        <v>190</v>
      </c>
    </row>
    <row r="56" spans="1:16" ht="10.5" x14ac:dyDescent="0.25">
      <c r="A56" s="53">
        <v>0.66666666666666663</v>
      </c>
      <c r="B56" s="100" t="s">
        <v>101</v>
      </c>
      <c r="C56" s="100"/>
      <c r="D56" s="100"/>
      <c r="E56" s="100"/>
      <c r="F56" s="100" t="s">
        <v>70</v>
      </c>
      <c r="G56" s="100"/>
      <c r="H56" s="100"/>
      <c r="I56" s="100"/>
      <c r="J56" s="100" t="s">
        <v>65</v>
      </c>
      <c r="K56" s="100"/>
      <c r="L56" s="100"/>
      <c r="M56" s="100"/>
      <c r="N56" s="3"/>
      <c r="O56" s="3" t="s">
        <v>27</v>
      </c>
      <c r="P56" s="3"/>
    </row>
    <row r="57" spans="1:16" ht="10.5" x14ac:dyDescent="0.25">
      <c r="A57" s="10" t="s">
        <v>37</v>
      </c>
      <c r="B57" s="72"/>
      <c r="C57" s="70">
        <f>SUM(C58:C61)</f>
        <v>604</v>
      </c>
      <c r="D57" s="21"/>
      <c r="E57" s="46">
        <f>SUM(E58:E61)</f>
        <v>593</v>
      </c>
      <c r="F57" s="20"/>
      <c r="G57" s="46">
        <f>SUM(G58:G61)</f>
        <v>815</v>
      </c>
      <c r="H57" s="21"/>
      <c r="I57" s="46">
        <f>SUM(I58:I61)</f>
        <v>761</v>
      </c>
      <c r="J57" s="18"/>
      <c r="K57" s="46">
        <f>SUM(K58:K61)</f>
        <v>672</v>
      </c>
      <c r="L57" s="21"/>
      <c r="M57" s="48">
        <f>SUM(M58:M61)</f>
        <v>673</v>
      </c>
      <c r="N57" s="3" t="s">
        <v>1</v>
      </c>
      <c r="O57" s="3" t="s">
        <v>3</v>
      </c>
      <c r="P57" s="3" t="s">
        <v>2</v>
      </c>
    </row>
    <row r="58" spans="1:16" x14ac:dyDescent="0.2">
      <c r="A58" s="11"/>
      <c r="B58" s="78" t="s">
        <v>122</v>
      </c>
      <c r="C58" s="74">
        <v>132</v>
      </c>
      <c r="D58" s="14" t="s">
        <v>114</v>
      </c>
      <c r="E58" s="13">
        <v>156</v>
      </c>
      <c r="F58" s="14" t="s">
        <v>129</v>
      </c>
      <c r="G58" s="13">
        <v>182</v>
      </c>
      <c r="H58" s="14" t="s">
        <v>111</v>
      </c>
      <c r="I58" s="13">
        <v>166</v>
      </c>
      <c r="J58" s="14" t="s">
        <v>123</v>
      </c>
      <c r="K58" s="13">
        <v>126</v>
      </c>
      <c r="L58" s="15" t="s">
        <v>118</v>
      </c>
      <c r="M58" s="13">
        <v>157</v>
      </c>
      <c r="N58" s="39">
        <v>0</v>
      </c>
      <c r="O58" s="39">
        <v>4</v>
      </c>
      <c r="P58" s="39">
        <v>8</v>
      </c>
    </row>
    <row r="59" spans="1:16" x14ac:dyDescent="0.2">
      <c r="A59" s="11"/>
      <c r="B59" s="75" t="s">
        <v>121</v>
      </c>
      <c r="C59" s="76">
        <v>139</v>
      </c>
      <c r="D59" s="52" t="s">
        <v>131</v>
      </c>
      <c r="E59" s="13">
        <v>128</v>
      </c>
      <c r="F59" s="17" t="s">
        <v>130</v>
      </c>
      <c r="G59" s="13">
        <v>186</v>
      </c>
      <c r="H59" s="17" t="s">
        <v>112</v>
      </c>
      <c r="I59" s="13">
        <v>192</v>
      </c>
      <c r="J59" s="17" t="s">
        <v>135</v>
      </c>
      <c r="K59" s="13">
        <v>159</v>
      </c>
      <c r="L59" s="17" t="s">
        <v>132</v>
      </c>
      <c r="M59" s="13">
        <v>190</v>
      </c>
      <c r="N59" s="38"/>
      <c r="O59" s="38"/>
      <c r="P59" s="38"/>
    </row>
    <row r="60" spans="1:16" x14ac:dyDescent="0.2">
      <c r="A60" s="22"/>
      <c r="B60" s="47" t="s">
        <v>125</v>
      </c>
      <c r="C60" s="50">
        <v>184</v>
      </c>
      <c r="D60" s="73" t="s">
        <v>110</v>
      </c>
      <c r="E60" s="74">
        <v>162</v>
      </c>
      <c r="F60" s="73" t="s">
        <v>108</v>
      </c>
      <c r="G60" s="74">
        <v>213</v>
      </c>
      <c r="H60" s="78" t="s">
        <v>127</v>
      </c>
      <c r="I60" s="74">
        <v>193</v>
      </c>
      <c r="J60" s="73" t="s">
        <v>116</v>
      </c>
      <c r="K60" s="74">
        <v>165</v>
      </c>
      <c r="L60" s="78" t="s">
        <v>133</v>
      </c>
      <c r="M60" s="74">
        <v>199</v>
      </c>
      <c r="N60" s="38"/>
      <c r="O60" s="38"/>
      <c r="P60" s="38"/>
    </row>
    <row r="61" spans="1:16" x14ac:dyDescent="0.2">
      <c r="A61" s="22"/>
      <c r="B61" s="47" t="s">
        <v>126</v>
      </c>
      <c r="C61" s="50">
        <v>149</v>
      </c>
      <c r="D61" s="75" t="s">
        <v>113</v>
      </c>
      <c r="E61" s="76">
        <v>147</v>
      </c>
      <c r="F61" s="75" t="s">
        <v>107</v>
      </c>
      <c r="G61" s="76">
        <v>234</v>
      </c>
      <c r="H61" s="75" t="s">
        <v>128</v>
      </c>
      <c r="I61" s="76">
        <v>210</v>
      </c>
      <c r="J61" s="75" t="s">
        <v>117</v>
      </c>
      <c r="K61" s="76">
        <v>222</v>
      </c>
      <c r="L61" s="75" t="s">
        <v>119</v>
      </c>
      <c r="M61" s="76">
        <v>127</v>
      </c>
      <c r="N61" s="38"/>
      <c r="O61" s="38"/>
      <c r="P61" s="38"/>
    </row>
    <row r="62" spans="1:16" ht="10.5" x14ac:dyDescent="0.25">
      <c r="A62" s="57">
        <v>0.70833333333333337</v>
      </c>
      <c r="B62" s="60" t="s">
        <v>102</v>
      </c>
      <c r="C62" s="60" t="s">
        <v>63</v>
      </c>
      <c r="D62" s="60" t="s">
        <v>103</v>
      </c>
      <c r="E62" s="60" t="s">
        <v>63</v>
      </c>
      <c r="F62" s="58"/>
      <c r="G62" s="58"/>
      <c r="H62" s="58"/>
      <c r="I62" s="59"/>
      <c r="J62" s="61" t="s">
        <v>104</v>
      </c>
      <c r="K62" s="60" t="s">
        <v>64</v>
      </c>
      <c r="L62" s="60" t="s">
        <v>103</v>
      </c>
      <c r="M62" s="60" t="s">
        <v>64</v>
      </c>
      <c r="N62" s="3"/>
      <c r="O62" s="3" t="s">
        <v>27</v>
      </c>
      <c r="P62" s="3"/>
    </row>
    <row r="63" spans="1:16" ht="10.5" x14ac:dyDescent="0.25">
      <c r="A63" s="54"/>
      <c r="B63" s="91" t="s">
        <v>126</v>
      </c>
      <c r="C63" s="62">
        <v>180</v>
      </c>
      <c r="D63" s="92" t="s">
        <v>125</v>
      </c>
      <c r="E63" s="62">
        <v>197</v>
      </c>
      <c r="F63" s="62"/>
      <c r="G63" s="62"/>
      <c r="H63" s="62"/>
      <c r="I63" s="62"/>
      <c r="J63" s="91" t="s">
        <v>122</v>
      </c>
      <c r="K63" s="62">
        <v>161</v>
      </c>
      <c r="L63" s="91" t="s">
        <v>121</v>
      </c>
      <c r="M63" s="62">
        <v>166</v>
      </c>
      <c r="N63" s="3" t="s">
        <v>1</v>
      </c>
      <c r="O63" s="3" t="s">
        <v>3</v>
      </c>
      <c r="P63" s="3" t="s">
        <v>2</v>
      </c>
    </row>
    <row r="64" spans="1:16" x14ac:dyDescent="0.2">
      <c r="A64" s="54"/>
      <c r="B64" s="94" t="s">
        <v>116</v>
      </c>
      <c r="C64" s="62">
        <v>181</v>
      </c>
      <c r="D64" s="94" t="s">
        <v>127</v>
      </c>
      <c r="E64" s="62">
        <v>210</v>
      </c>
      <c r="F64" s="62"/>
      <c r="G64" s="62"/>
      <c r="H64" s="62"/>
      <c r="I64" s="62"/>
      <c r="J64" s="94" t="s">
        <v>111</v>
      </c>
      <c r="K64" s="62">
        <v>116</v>
      </c>
      <c r="L64" s="94" t="s">
        <v>123</v>
      </c>
      <c r="M64" s="62">
        <v>127</v>
      </c>
      <c r="N64" s="39">
        <v>3</v>
      </c>
      <c r="O64" s="39">
        <v>4</v>
      </c>
      <c r="P64" s="39">
        <v>5</v>
      </c>
    </row>
    <row r="65" spans="1:16" x14ac:dyDescent="0.2">
      <c r="A65" s="54"/>
      <c r="B65" s="95" t="s">
        <v>118</v>
      </c>
      <c r="C65" s="62">
        <v>211</v>
      </c>
      <c r="D65" s="95" t="s">
        <v>131</v>
      </c>
      <c r="E65" s="62">
        <v>115</v>
      </c>
      <c r="F65" s="62"/>
      <c r="G65" s="62"/>
      <c r="H65" s="62"/>
      <c r="I65" s="62"/>
      <c r="J65" s="95" t="s">
        <v>113</v>
      </c>
      <c r="K65" s="62">
        <v>159</v>
      </c>
      <c r="L65" s="95" t="s">
        <v>114</v>
      </c>
      <c r="M65" s="62">
        <v>140</v>
      </c>
    </row>
    <row r="66" spans="1:16" ht="10.5" x14ac:dyDescent="0.25">
      <c r="A66" s="55">
        <v>0.73611111111111116</v>
      </c>
      <c r="B66" s="56" t="s">
        <v>105</v>
      </c>
      <c r="C66" s="56" t="s">
        <v>64</v>
      </c>
      <c r="D66" s="56" t="s">
        <v>106</v>
      </c>
      <c r="E66" s="56" t="s">
        <v>64</v>
      </c>
      <c r="F66" s="56"/>
      <c r="G66" s="56"/>
      <c r="H66" s="56"/>
      <c r="I66" s="56"/>
      <c r="J66" s="56" t="s">
        <v>105</v>
      </c>
      <c r="K66" s="56" t="s">
        <v>63</v>
      </c>
      <c r="L66" s="56" t="s">
        <v>103</v>
      </c>
      <c r="M66" s="56" t="s">
        <v>63</v>
      </c>
      <c r="N66" s="3"/>
      <c r="O66" s="3" t="s">
        <v>27</v>
      </c>
      <c r="P66" s="3"/>
    </row>
    <row r="67" spans="1:16" ht="10.5" x14ac:dyDescent="0.25">
      <c r="B67" s="91" t="s">
        <v>130</v>
      </c>
      <c r="C67" s="62">
        <v>222</v>
      </c>
      <c r="D67" s="91" t="s">
        <v>129</v>
      </c>
      <c r="E67" s="62">
        <v>186</v>
      </c>
      <c r="F67" s="62"/>
      <c r="G67" s="62"/>
      <c r="H67" s="62"/>
      <c r="I67" s="62"/>
      <c r="J67" s="91" t="s">
        <v>108</v>
      </c>
      <c r="K67" s="62">
        <v>223</v>
      </c>
      <c r="L67" s="91" t="s">
        <v>107</v>
      </c>
      <c r="M67" s="62">
        <v>141</v>
      </c>
      <c r="N67" s="3" t="s">
        <v>1</v>
      </c>
      <c r="O67" s="3" t="s">
        <v>3</v>
      </c>
      <c r="P67" s="3" t="s">
        <v>2</v>
      </c>
    </row>
    <row r="68" spans="1:16" x14ac:dyDescent="0.2">
      <c r="B68" s="93" t="s">
        <v>112</v>
      </c>
      <c r="C68" s="62">
        <v>185</v>
      </c>
      <c r="D68" s="93" t="s">
        <v>124</v>
      </c>
      <c r="E68" s="62">
        <v>144</v>
      </c>
      <c r="F68" s="62"/>
      <c r="G68" s="62"/>
      <c r="H68" s="62"/>
      <c r="I68" s="62"/>
      <c r="J68" s="93" t="s">
        <v>117</v>
      </c>
      <c r="K68" s="62">
        <v>168</v>
      </c>
      <c r="L68" s="93" t="s">
        <v>128</v>
      </c>
      <c r="M68" s="62">
        <v>180</v>
      </c>
      <c r="N68" s="39">
        <v>3</v>
      </c>
      <c r="O68" s="39">
        <v>3</v>
      </c>
      <c r="P68" s="39">
        <v>6</v>
      </c>
    </row>
    <row r="69" spans="1:16" x14ac:dyDescent="0.2">
      <c r="B69" s="95" t="s">
        <v>133</v>
      </c>
      <c r="C69" s="62">
        <v>190</v>
      </c>
      <c r="D69" s="95" t="s">
        <v>132</v>
      </c>
      <c r="E69" s="62">
        <v>134</v>
      </c>
      <c r="F69" s="62"/>
      <c r="G69" s="62"/>
      <c r="H69" s="62"/>
      <c r="I69" s="62"/>
      <c r="J69" s="95" t="s">
        <v>119</v>
      </c>
      <c r="K69" s="62">
        <v>241</v>
      </c>
      <c r="L69" s="95" t="s">
        <v>110</v>
      </c>
      <c r="M69" s="62">
        <v>130</v>
      </c>
    </row>
    <row r="72" spans="1:16" x14ac:dyDescent="0.2">
      <c r="L72" s="1" t="s">
        <v>32</v>
      </c>
      <c r="N72" s="99" t="s">
        <v>1</v>
      </c>
      <c r="O72" s="98" t="s">
        <v>3</v>
      </c>
      <c r="P72" s="97" t="s">
        <v>2</v>
      </c>
    </row>
    <row r="73" spans="1:16" x14ac:dyDescent="0.2">
      <c r="N73" s="1">
        <f>SUM(N6+N10+N14+N18+N22+N26+N30+N34+N40+N46+N52+N58+N1864+N64+N68)</f>
        <v>26</v>
      </c>
      <c r="O73" s="1">
        <f t="shared" ref="O73:P73" si="1">SUM(O6+O10+O14+O18+O22+O26+O30+O34+O40+O46+O52+O58+O1864+O64+O68)</f>
        <v>37</v>
      </c>
      <c r="P73" s="1">
        <f t="shared" si="1"/>
        <v>57</v>
      </c>
    </row>
  </sheetData>
  <mergeCells count="44">
    <mergeCell ref="B1:M1"/>
    <mergeCell ref="B3:E3"/>
    <mergeCell ref="F3:I3"/>
    <mergeCell ref="J3:M3"/>
    <mergeCell ref="B50:E50"/>
    <mergeCell ref="F50:I50"/>
    <mergeCell ref="J50:M50"/>
    <mergeCell ref="B8:E8"/>
    <mergeCell ref="F8:I8"/>
    <mergeCell ref="J8:M8"/>
    <mergeCell ref="B4:E4"/>
    <mergeCell ref="F4:I4"/>
    <mergeCell ref="J4:M4"/>
    <mergeCell ref="B16:E16"/>
    <mergeCell ref="F16:I16"/>
    <mergeCell ref="J16:M16"/>
    <mergeCell ref="B12:E12"/>
    <mergeCell ref="F12:I12"/>
    <mergeCell ref="J12:M12"/>
    <mergeCell ref="B24:E24"/>
    <mergeCell ref="F24:I24"/>
    <mergeCell ref="J24:M24"/>
    <mergeCell ref="B20:E20"/>
    <mergeCell ref="F20:I20"/>
    <mergeCell ref="J20:M20"/>
    <mergeCell ref="B28:E28"/>
    <mergeCell ref="F28:I28"/>
    <mergeCell ref="J28:M28"/>
    <mergeCell ref="B38:E38"/>
    <mergeCell ref="F38:I38"/>
    <mergeCell ref="J38:M38"/>
    <mergeCell ref="B36:M36"/>
    <mergeCell ref="B56:E56"/>
    <mergeCell ref="F56:I56"/>
    <mergeCell ref="J56:M56"/>
    <mergeCell ref="B32:E32"/>
    <mergeCell ref="F32:I32"/>
    <mergeCell ref="J32:M32"/>
    <mergeCell ref="B44:E44"/>
    <mergeCell ref="F44:I44"/>
    <mergeCell ref="J44:M44"/>
    <mergeCell ref="B37:E37"/>
    <mergeCell ref="F37:I37"/>
    <mergeCell ref="J37:M37"/>
  </mergeCells>
  <phoneticPr fontId="1" type="noConversion"/>
  <pageMargins left="0.23622047244094491" right="0.23622047244094491" top="1.7322834645669292" bottom="1.7322834645669292" header="0.31496062992125984" footer="0.31496062992125984"/>
  <pageSetup paperSize="9" firstPageNumber="0" fitToHeight="2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zoomScale="130" zoomScaleNormal="130" workbookViewId="0">
      <selection activeCell="R16" sqref="R16"/>
    </sheetView>
  </sheetViews>
  <sheetFormatPr defaultColWidth="11.453125" defaultRowHeight="12.5" x14ac:dyDescent="0.25"/>
  <cols>
    <col min="1" max="1" width="3.81640625" bestFit="1" customWidth="1"/>
    <col min="2" max="2" width="16.7265625" customWidth="1"/>
    <col min="3" max="3" width="5.26953125" customWidth="1"/>
    <col min="4" max="5" width="4.1796875" customWidth="1"/>
    <col min="6" max="6" width="5" bestFit="1" customWidth="1"/>
    <col min="7" max="12" width="4.1796875" customWidth="1"/>
    <col min="13" max="13" width="5.7265625" customWidth="1"/>
    <col min="14" max="14" width="3.1796875" bestFit="1" customWidth="1"/>
    <col min="15" max="15" width="7.81640625" customWidth="1"/>
  </cols>
  <sheetData>
    <row r="1" spans="1:18" s="24" customFormat="1" ht="15.75" customHeight="1" x14ac:dyDescent="0.3">
      <c r="A1" s="29"/>
      <c r="B1" s="26" t="s">
        <v>31</v>
      </c>
      <c r="C1" s="26"/>
      <c r="D1" s="27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57</v>
      </c>
      <c r="M1" s="27" t="s">
        <v>33</v>
      </c>
      <c r="N1" s="27" t="s">
        <v>35</v>
      </c>
      <c r="O1" s="27" t="s">
        <v>34</v>
      </c>
      <c r="R1" s="3"/>
    </row>
    <row r="2" spans="1:18" s="1" customFormat="1" ht="3.75" customHeight="1" x14ac:dyDescent="0.25">
      <c r="A2" s="30"/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8" s="33" customFormat="1" ht="12.75" customHeight="1" x14ac:dyDescent="0.25">
      <c r="A3" s="32" t="s">
        <v>12</v>
      </c>
      <c r="B3" s="43" t="s">
        <v>54</v>
      </c>
      <c r="C3" s="43" t="s">
        <v>1</v>
      </c>
      <c r="D3" s="44">
        <v>228</v>
      </c>
      <c r="E3" s="44">
        <v>199</v>
      </c>
      <c r="F3" s="44">
        <v>203</v>
      </c>
      <c r="G3" s="44">
        <v>194</v>
      </c>
      <c r="H3" s="44">
        <v>203</v>
      </c>
      <c r="I3" s="44">
        <v>258</v>
      </c>
      <c r="J3" s="44">
        <v>216</v>
      </c>
      <c r="K3" s="44">
        <v>222</v>
      </c>
      <c r="L3" s="44">
        <v>168</v>
      </c>
      <c r="M3" s="32">
        <f t="shared" ref="M3:M14" si="0">SUM(D3:L3)</f>
        <v>1891</v>
      </c>
      <c r="N3" s="34">
        <f t="shared" ref="N3:N14" si="1">COUNT(D3:L3)</f>
        <v>9</v>
      </c>
      <c r="O3" s="35">
        <f t="shared" ref="O3:O14" si="2">(M3/N3)</f>
        <v>210.11111111111111</v>
      </c>
    </row>
    <row r="4" spans="1:18" s="33" customFormat="1" ht="12.75" customHeight="1" x14ac:dyDescent="0.25">
      <c r="A4" s="32" t="s">
        <v>13</v>
      </c>
      <c r="B4" s="43" t="s">
        <v>46</v>
      </c>
      <c r="C4" s="43" t="s">
        <v>2</v>
      </c>
      <c r="D4" s="44">
        <v>209</v>
      </c>
      <c r="E4" s="44">
        <v>206</v>
      </c>
      <c r="F4" s="44">
        <v>190</v>
      </c>
      <c r="G4" s="44">
        <v>198</v>
      </c>
      <c r="H4" s="44">
        <v>166</v>
      </c>
      <c r="I4" s="44">
        <v>196</v>
      </c>
      <c r="J4" s="44">
        <v>269</v>
      </c>
      <c r="K4" s="44">
        <v>213</v>
      </c>
      <c r="L4" s="44">
        <v>223</v>
      </c>
      <c r="M4" s="32">
        <f t="shared" si="0"/>
        <v>1870</v>
      </c>
      <c r="N4" s="34">
        <f t="shared" si="1"/>
        <v>9</v>
      </c>
      <c r="O4" s="35">
        <f t="shared" si="2"/>
        <v>207.77777777777777</v>
      </c>
    </row>
    <row r="5" spans="1:18" s="33" customFormat="1" ht="12" customHeight="1" x14ac:dyDescent="0.25">
      <c r="A5" s="32" t="s">
        <v>14</v>
      </c>
      <c r="B5" s="28" t="s">
        <v>50</v>
      </c>
      <c r="C5" s="28" t="s">
        <v>1</v>
      </c>
      <c r="D5" s="34">
        <v>190</v>
      </c>
      <c r="E5" s="34">
        <v>221</v>
      </c>
      <c r="F5" s="34">
        <v>203</v>
      </c>
      <c r="G5" s="34">
        <v>191</v>
      </c>
      <c r="H5" s="34">
        <v>185</v>
      </c>
      <c r="I5" s="34">
        <v>267</v>
      </c>
      <c r="J5" s="34">
        <v>178</v>
      </c>
      <c r="K5" s="34">
        <v>210</v>
      </c>
      <c r="L5" s="34">
        <v>180</v>
      </c>
      <c r="M5" s="32">
        <f t="shared" si="0"/>
        <v>1825</v>
      </c>
      <c r="N5" s="34">
        <f t="shared" si="1"/>
        <v>9</v>
      </c>
      <c r="O5" s="35">
        <f t="shared" si="2"/>
        <v>202.77777777777777</v>
      </c>
    </row>
    <row r="6" spans="1:18" s="33" customFormat="1" ht="12" customHeight="1" x14ac:dyDescent="0.25">
      <c r="A6" s="32" t="s">
        <v>15</v>
      </c>
      <c r="B6" s="43" t="s">
        <v>60</v>
      </c>
      <c r="C6" s="43" t="s">
        <v>3</v>
      </c>
      <c r="D6" s="44">
        <v>210</v>
      </c>
      <c r="E6" s="44">
        <v>176</v>
      </c>
      <c r="F6" s="44">
        <v>212</v>
      </c>
      <c r="G6" s="44">
        <v>179</v>
      </c>
      <c r="H6" s="44">
        <v>225</v>
      </c>
      <c r="I6" s="44">
        <v>245</v>
      </c>
      <c r="J6" s="44">
        <v>180</v>
      </c>
      <c r="K6" s="44">
        <v>127</v>
      </c>
      <c r="L6" s="44">
        <v>241</v>
      </c>
      <c r="M6" s="32">
        <f t="shared" si="0"/>
        <v>1795</v>
      </c>
      <c r="N6" s="34">
        <f t="shared" si="1"/>
        <v>9</v>
      </c>
      <c r="O6" s="96">
        <f t="shared" si="2"/>
        <v>199.44444444444446</v>
      </c>
    </row>
    <row r="7" spans="1:18" s="33" customFormat="1" ht="12" customHeight="1" x14ac:dyDescent="0.25">
      <c r="A7" s="32" t="s">
        <v>16</v>
      </c>
      <c r="B7" s="43" t="s">
        <v>39</v>
      </c>
      <c r="C7" s="43" t="s">
        <v>2</v>
      </c>
      <c r="D7" s="44">
        <v>174</v>
      </c>
      <c r="E7" s="44">
        <v>234</v>
      </c>
      <c r="F7" s="44">
        <v>226</v>
      </c>
      <c r="G7" s="44">
        <v>217</v>
      </c>
      <c r="H7" s="44">
        <v>197</v>
      </c>
      <c r="I7" s="44">
        <v>185</v>
      </c>
      <c r="J7" s="44">
        <v>180</v>
      </c>
      <c r="K7" s="44">
        <v>149</v>
      </c>
      <c r="L7" s="44">
        <v>180</v>
      </c>
      <c r="M7" s="32">
        <f t="shared" si="0"/>
        <v>1742</v>
      </c>
      <c r="N7" s="34">
        <f t="shared" si="1"/>
        <v>9</v>
      </c>
      <c r="O7" s="96">
        <f t="shared" si="2"/>
        <v>193.55555555555554</v>
      </c>
    </row>
    <row r="8" spans="1:18" s="33" customFormat="1" ht="12" customHeight="1" x14ac:dyDescent="0.25">
      <c r="A8" s="32" t="s">
        <v>17</v>
      </c>
      <c r="B8" s="43" t="s">
        <v>47</v>
      </c>
      <c r="C8" s="43" t="s">
        <v>2</v>
      </c>
      <c r="D8" s="44">
        <v>215</v>
      </c>
      <c r="E8" s="44">
        <v>171</v>
      </c>
      <c r="F8" s="44">
        <v>162</v>
      </c>
      <c r="G8" s="44">
        <v>244</v>
      </c>
      <c r="H8" s="44">
        <v>164</v>
      </c>
      <c r="I8" s="44">
        <v>178</v>
      </c>
      <c r="J8" s="44">
        <v>231</v>
      </c>
      <c r="K8" s="44">
        <v>234</v>
      </c>
      <c r="L8" s="44">
        <v>141</v>
      </c>
      <c r="M8" s="32">
        <f t="shared" si="0"/>
        <v>1740</v>
      </c>
      <c r="N8" s="34">
        <f t="shared" si="1"/>
        <v>9</v>
      </c>
      <c r="O8" s="96">
        <f t="shared" si="2"/>
        <v>193.33333333333334</v>
      </c>
    </row>
    <row r="9" spans="1:18" s="33" customFormat="1" ht="12" customHeight="1" x14ac:dyDescent="0.25">
      <c r="A9" s="32" t="s">
        <v>18</v>
      </c>
      <c r="B9" s="43" t="s">
        <v>38</v>
      </c>
      <c r="C9" s="43" t="s">
        <v>2</v>
      </c>
      <c r="D9" s="44">
        <v>176</v>
      </c>
      <c r="E9" s="44">
        <v>186</v>
      </c>
      <c r="F9" s="44">
        <v>152</v>
      </c>
      <c r="G9" s="44">
        <v>207</v>
      </c>
      <c r="H9" s="44">
        <v>246</v>
      </c>
      <c r="I9" s="44">
        <v>181</v>
      </c>
      <c r="J9" s="44">
        <v>202</v>
      </c>
      <c r="K9" s="44">
        <v>184</v>
      </c>
      <c r="L9" s="44">
        <v>197</v>
      </c>
      <c r="M9" s="32">
        <f t="shared" si="0"/>
        <v>1731</v>
      </c>
      <c r="N9" s="34">
        <f t="shared" si="1"/>
        <v>9</v>
      </c>
      <c r="O9" s="96">
        <f t="shared" si="2"/>
        <v>192.33333333333334</v>
      </c>
    </row>
    <row r="10" spans="1:18" s="33" customFormat="1" ht="12" customHeight="1" x14ac:dyDescent="0.25">
      <c r="A10" s="32" t="s">
        <v>19</v>
      </c>
      <c r="B10" s="43" t="s">
        <v>43</v>
      </c>
      <c r="C10" s="43" t="s">
        <v>1</v>
      </c>
      <c r="D10" s="44">
        <v>208</v>
      </c>
      <c r="E10" s="44">
        <v>232</v>
      </c>
      <c r="F10" s="44">
        <v>196</v>
      </c>
      <c r="G10" s="44">
        <v>128</v>
      </c>
      <c r="H10" s="44">
        <v>169</v>
      </c>
      <c r="I10" s="44">
        <v>170</v>
      </c>
      <c r="J10" s="44">
        <v>175</v>
      </c>
      <c r="K10" s="44">
        <v>165</v>
      </c>
      <c r="L10" s="44">
        <v>181</v>
      </c>
      <c r="M10" s="32">
        <f t="shared" si="0"/>
        <v>1624</v>
      </c>
      <c r="N10" s="34">
        <f t="shared" si="1"/>
        <v>9</v>
      </c>
      <c r="O10" s="96">
        <f t="shared" si="2"/>
        <v>180.44444444444446</v>
      </c>
    </row>
    <row r="11" spans="1:18" s="33" customFormat="1" ht="12" customHeight="1" x14ac:dyDescent="0.25">
      <c r="A11" s="32" t="s">
        <v>20</v>
      </c>
      <c r="B11" s="43" t="s">
        <v>59</v>
      </c>
      <c r="C11" s="43" t="s">
        <v>3</v>
      </c>
      <c r="D11" s="44">
        <v>171</v>
      </c>
      <c r="E11" s="44">
        <v>174</v>
      </c>
      <c r="F11" s="44">
        <v>182</v>
      </c>
      <c r="G11" s="44">
        <v>205</v>
      </c>
      <c r="H11" s="44">
        <v>155</v>
      </c>
      <c r="I11" s="44">
        <v>184</v>
      </c>
      <c r="J11" s="44">
        <v>157</v>
      </c>
      <c r="K11" s="44">
        <v>157</v>
      </c>
      <c r="L11" s="44">
        <v>211</v>
      </c>
      <c r="M11" s="32">
        <f t="shared" si="0"/>
        <v>1596</v>
      </c>
      <c r="N11" s="34">
        <f t="shared" si="1"/>
        <v>9</v>
      </c>
      <c r="O11" s="96">
        <f t="shared" si="2"/>
        <v>177.33333333333334</v>
      </c>
    </row>
    <row r="12" spans="1:18" s="33" customFormat="1" ht="12" customHeight="1" x14ac:dyDescent="0.25">
      <c r="A12" s="32" t="s">
        <v>21</v>
      </c>
      <c r="B12" s="43" t="s">
        <v>62</v>
      </c>
      <c r="C12" s="43" t="s">
        <v>3</v>
      </c>
      <c r="D12" s="44">
        <v>141</v>
      </c>
      <c r="E12" s="44">
        <v>183</v>
      </c>
      <c r="F12" s="44">
        <v>204</v>
      </c>
      <c r="G12" s="44">
        <v>194</v>
      </c>
      <c r="H12" s="44">
        <v>181</v>
      </c>
      <c r="I12" s="44">
        <v>141</v>
      </c>
      <c r="J12" s="44">
        <v>225</v>
      </c>
      <c r="K12" s="44">
        <v>162</v>
      </c>
      <c r="L12" s="44">
        <v>130</v>
      </c>
      <c r="M12" s="32">
        <f t="shared" si="0"/>
        <v>1561</v>
      </c>
      <c r="N12" s="34">
        <f t="shared" si="1"/>
        <v>9</v>
      </c>
      <c r="O12" s="96">
        <f t="shared" si="2"/>
        <v>173.44444444444446</v>
      </c>
    </row>
    <row r="13" spans="1:18" s="33" customFormat="1" ht="12" customHeight="1" x14ac:dyDescent="0.25">
      <c r="A13" s="32" t="s">
        <v>22</v>
      </c>
      <c r="B13" s="43" t="s">
        <v>51</v>
      </c>
      <c r="C13" s="43" t="s">
        <v>1</v>
      </c>
      <c r="D13" s="44">
        <v>139</v>
      </c>
      <c r="E13" s="44">
        <v>158</v>
      </c>
      <c r="F13" s="44">
        <v>161</v>
      </c>
      <c r="G13" s="44">
        <v>130</v>
      </c>
      <c r="H13" s="44">
        <v>233</v>
      </c>
      <c r="I13" s="44">
        <v>146</v>
      </c>
      <c r="J13" s="44">
        <v>179</v>
      </c>
      <c r="K13" s="44">
        <v>193</v>
      </c>
      <c r="L13" s="44">
        <v>210</v>
      </c>
      <c r="M13" s="32">
        <f t="shared" si="0"/>
        <v>1549</v>
      </c>
      <c r="N13" s="34">
        <f t="shared" si="1"/>
        <v>9</v>
      </c>
      <c r="O13" s="96">
        <f t="shared" si="2"/>
        <v>172.11111111111111</v>
      </c>
    </row>
    <row r="14" spans="1:18" s="33" customFormat="1" ht="12" customHeight="1" x14ac:dyDescent="0.25">
      <c r="A14" s="32" t="s">
        <v>23</v>
      </c>
      <c r="B14" s="43" t="s">
        <v>61</v>
      </c>
      <c r="C14" s="43" t="s">
        <v>3</v>
      </c>
      <c r="D14" s="44">
        <v>145</v>
      </c>
      <c r="E14" s="44">
        <v>154</v>
      </c>
      <c r="F14" s="44">
        <v>155</v>
      </c>
      <c r="G14" s="44">
        <v>167</v>
      </c>
      <c r="H14" s="44">
        <v>175</v>
      </c>
      <c r="I14" s="44">
        <v>132</v>
      </c>
      <c r="J14" s="44">
        <v>189</v>
      </c>
      <c r="K14" s="44">
        <v>128</v>
      </c>
      <c r="L14" s="44">
        <v>115</v>
      </c>
      <c r="M14" s="32">
        <f t="shared" si="0"/>
        <v>1360</v>
      </c>
      <c r="N14" s="34">
        <f t="shared" si="1"/>
        <v>9</v>
      </c>
      <c r="O14" s="96">
        <f t="shared" si="2"/>
        <v>151.11111111111111</v>
      </c>
    </row>
    <row r="15" spans="1:18" s="1" customFormat="1" ht="8.15" customHeight="1" x14ac:dyDescent="0.25">
      <c r="A15" s="33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8" s="24" customFormat="1" ht="15.75" customHeight="1" x14ac:dyDescent="0.3">
      <c r="A16" s="29"/>
      <c r="B16" s="37" t="s">
        <v>30</v>
      </c>
      <c r="C16" s="37"/>
      <c r="D16" s="27" t="s">
        <v>4</v>
      </c>
      <c r="E16" s="27" t="s">
        <v>5</v>
      </c>
      <c r="F16" s="27" t="s">
        <v>6</v>
      </c>
      <c r="G16" s="27" t="s">
        <v>7</v>
      </c>
      <c r="H16" s="27" t="s">
        <v>8</v>
      </c>
      <c r="I16" s="27" t="s">
        <v>9</v>
      </c>
      <c r="J16" s="27" t="s">
        <v>10</v>
      </c>
      <c r="K16" s="27" t="s">
        <v>11</v>
      </c>
      <c r="L16" s="27" t="s">
        <v>58</v>
      </c>
      <c r="M16" s="27" t="s">
        <v>33</v>
      </c>
      <c r="N16" s="27" t="s">
        <v>35</v>
      </c>
      <c r="O16" s="27" t="s">
        <v>36</v>
      </c>
      <c r="R16" s="3"/>
    </row>
    <row r="17" spans="1:15" s="1" customFormat="1" ht="3.75" customHeight="1" x14ac:dyDescent="0.25">
      <c r="A17" s="30"/>
      <c r="B17" s="30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s="33" customFormat="1" ht="12.75" customHeight="1" x14ac:dyDescent="0.25">
      <c r="A18" s="32" t="s">
        <v>12</v>
      </c>
      <c r="B18" s="43" t="s">
        <v>41</v>
      </c>
      <c r="C18" s="43" t="s">
        <v>2</v>
      </c>
      <c r="D18" s="44">
        <v>166</v>
      </c>
      <c r="E18" s="44">
        <v>201</v>
      </c>
      <c r="F18" s="44">
        <v>184</v>
      </c>
      <c r="G18" s="44">
        <v>227</v>
      </c>
      <c r="H18" s="44">
        <v>208</v>
      </c>
      <c r="I18" s="44">
        <v>209</v>
      </c>
      <c r="J18" s="44">
        <v>186</v>
      </c>
      <c r="K18" s="44">
        <v>186</v>
      </c>
      <c r="L18" s="44">
        <v>222</v>
      </c>
      <c r="M18" s="32">
        <f t="shared" ref="M18:M29" si="3">SUM(D18:L18)</f>
        <v>1789</v>
      </c>
      <c r="N18" s="34">
        <f t="shared" ref="N18:N29" si="4">COUNT(D18:L18)</f>
        <v>9</v>
      </c>
      <c r="O18" s="96">
        <f t="shared" ref="O18:O29" si="5">(M18/N18)</f>
        <v>198.77777777777777</v>
      </c>
    </row>
    <row r="19" spans="1:15" s="33" customFormat="1" ht="12" customHeight="1" x14ac:dyDescent="0.25">
      <c r="A19" s="32" t="s">
        <v>13</v>
      </c>
      <c r="B19" s="43" t="s">
        <v>45</v>
      </c>
      <c r="C19" s="43" t="s">
        <v>3</v>
      </c>
      <c r="D19" s="44">
        <v>188</v>
      </c>
      <c r="E19" s="44">
        <v>156</v>
      </c>
      <c r="F19" s="44">
        <v>182</v>
      </c>
      <c r="G19" s="44">
        <v>156</v>
      </c>
      <c r="H19" s="44">
        <v>204</v>
      </c>
      <c r="I19" s="44">
        <v>202</v>
      </c>
      <c r="J19" s="44">
        <v>206</v>
      </c>
      <c r="K19" s="44">
        <v>199</v>
      </c>
      <c r="L19" s="44">
        <v>190</v>
      </c>
      <c r="M19" s="32">
        <f t="shared" si="3"/>
        <v>1683</v>
      </c>
      <c r="N19" s="34">
        <f t="shared" si="4"/>
        <v>9</v>
      </c>
      <c r="O19" s="96">
        <f t="shared" si="5"/>
        <v>187</v>
      </c>
    </row>
    <row r="20" spans="1:15" s="33" customFormat="1" ht="12" customHeight="1" x14ac:dyDescent="0.25">
      <c r="A20" s="32" t="s">
        <v>14</v>
      </c>
      <c r="B20" s="43" t="s">
        <v>40</v>
      </c>
      <c r="C20" s="43" t="s">
        <v>2</v>
      </c>
      <c r="D20" s="44">
        <v>140</v>
      </c>
      <c r="E20" s="44">
        <v>189</v>
      </c>
      <c r="F20" s="44">
        <v>178</v>
      </c>
      <c r="G20" s="44">
        <v>210</v>
      </c>
      <c r="H20" s="44">
        <v>216</v>
      </c>
      <c r="I20" s="44">
        <v>170</v>
      </c>
      <c r="J20" s="44">
        <v>182</v>
      </c>
      <c r="K20" s="44">
        <v>182</v>
      </c>
      <c r="L20" s="44">
        <v>186</v>
      </c>
      <c r="M20" s="32">
        <f t="shared" si="3"/>
        <v>1653</v>
      </c>
      <c r="N20" s="34">
        <f t="shared" si="4"/>
        <v>9</v>
      </c>
      <c r="O20" s="96">
        <f t="shared" si="5"/>
        <v>183.66666666666666</v>
      </c>
    </row>
    <row r="21" spans="1:15" s="33" customFormat="1" ht="12" customHeight="1" x14ac:dyDescent="0.25">
      <c r="A21" s="32" t="s">
        <v>15</v>
      </c>
      <c r="B21" s="43" t="s">
        <v>42</v>
      </c>
      <c r="C21" s="43" t="s">
        <v>2</v>
      </c>
      <c r="D21" s="44">
        <v>162</v>
      </c>
      <c r="E21" s="44">
        <v>258</v>
      </c>
      <c r="F21" s="44">
        <v>224</v>
      </c>
      <c r="G21" s="44">
        <v>173</v>
      </c>
      <c r="H21" s="44">
        <v>162</v>
      </c>
      <c r="I21" s="44">
        <v>179</v>
      </c>
      <c r="J21" s="44">
        <v>163</v>
      </c>
      <c r="K21" s="44">
        <v>132</v>
      </c>
      <c r="L21" s="44">
        <v>161</v>
      </c>
      <c r="M21" s="32">
        <f t="shared" si="3"/>
        <v>1614</v>
      </c>
      <c r="N21" s="34">
        <f t="shared" si="4"/>
        <v>9</v>
      </c>
      <c r="O21" s="96">
        <f t="shared" si="5"/>
        <v>179.33333333333334</v>
      </c>
    </row>
    <row r="22" spans="1:15" s="33" customFormat="1" ht="12" customHeight="1" x14ac:dyDescent="0.25">
      <c r="A22" s="32" t="s">
        <v>16</v>
      </c>
      <c r="B22" s="28" t="s">
        <v>44</v>
      </c>
      <c r="C22" s="28" t="s">
        <v>1</v>
      </c>
      <c r="D22" s="34">
        <v>169</v>
      </c>
      <c r="E22" s="34">
        <v>189</v>
      </c>
      <c r="F22" s="34">
        <v>117</v>
      </c>
      <c r="G22" s="34">
        <v>234</v>
      </c>
      <c r="H22" s="34">
        <v>191</v>
      </c>
      <c r="I22" s="34">
        <v>178</v>
      </c>
      <c r="J22" s="34">
        <v>158</v>
      </c>
      <c r="K22" s="34">
        <v>192</v>
      </c>
      <c r="L22" s="34">
        <v>185</v>
      </c>
      <c r="M22" s="32">
        <f t="shared" si="3"/>
        <v>1613</v>
      </c>
      <c r="N22" s="34">
        <f t="shared" si="4"/>
        <v>9</v>
      </c>
      <c r="O22" s="96">
        <f t="shared" si="5"/>
        <v>179.22222222222223</v>
      </c>
    </row>
    <row r="23" spans="1:15" s="33" customFormat="1" ht="12" customHeight="1" x14ac:dyDescent="0.25">
      <c r="A23" s="32" t="s">
        <v>17</v>
      </c>
      <c r="B23" s="43" t="s">
        <v>55</v>
      </c>
      <c r="C23" s="43" t="s">
        <v>3</v>
      </c>
      <c r="D23" s="44">
        <v>151</v>
      </c>
      <c r="E23" s="44">
        <v>128</v>
      </c>
      <c r="F23" s="44">
        <v>175</v>
      </c>
      <c r="G23" s="44">
        <v>168</v>
      </c>
      <c r="H23" s="44">
        <v>237</v>
      </c>
      <c r="I23" s="44">
        <v>189</v>
      </c>
      <c r="J23" s="44">
        <v>193</v>
      </c>
      <c r="K23" s="44">
        <v>190</v>
      </c>
      <c r="L23" s="44">
        <v>134</v>
      </c>
      <c r="M23" s="32">
        <f t="shared" si="3"/>
        <v>1565</v>
      </c>
      <c r="N23" s="34">
        <f t="shared" si="4"/>
        <v>9</v>
      </c>
      <c r="O23" s="96">
        <f t="shared" si="5"/>
        <v>173.88888888888889</v>
      </c>
    </row>
    <row r="24" spans="1:15" s="33" customFormat="1" ht="12" customHeight="1" x14ac:dyDescent="0.25">
      <c r="A24" s="32" t="s">
        <v>18</v>
      </c>
      <c r="B24" s="28" t="s">
        <v>56</v>
      </c>
      <c r="C24" s="28" t="s">
        <v>3</v>
      </c>
      <c r="D24" s="34">
        <v>194</v>
      </c>
      <c r="E24" s="34">
        <v>139</v>
      </c>
      <c r="F24" s="34">
        <v>162</v>
      </c>
      <c r="G24" s="34">
        <v>150</v>
      </c>
      <c r="H24" s="34">
        <v>177</v>
      </c>
      <c r="I24" s="34">
        <v>214</v>
      </c>
      <c r="J24" s="34">
        <v>200</v>
      </c>
      <c r="K24" s="34">
        <v>157</v>
      </c>
      <c r="L24" s="34">
        <v>159</v>
      </c>
      <c r="M24" s="32">
        <f t="shared" si="3"/>
        <v>1552</v>
      </c>
      <c r="N24" s="34">
        <f t="shared" si="4"/>
        <v>9</v>
      </c>
      <c r="O24" s="96">
        <f t="shared" si="5"/>
        <v>172.44444444444446</v>
      </c>
    </row>
    <row r="25" spans="1:15" s="33" customFormat="1" ht="12" customHeight="1" x14ac:dyDescent="0.25">
      <c r="A25" s="32" t="s">
        <v>19</v>
      </c>
      <c r="B25" s="28" t="s">
        <v>49</v>
      </c>
      <c r="C25" s="28" t="s">
        <v>1</v>
      </c>
      <c r="D25" s="34">
        <v>163</v>
      </c>
      <c r="E25" s="34">
        <v>155</v>
      </c>
      <c r="F25" s="34">
        <v>159</v>
      </c>
      <c r="G25" s="34">
        <v>225</v>
      </c>
      <c r="H25" s="34">
        <v>145</v>
      </c>
      <c r="I25" s="34">
        <v>157</v>
      </c>
      <c r="J25" s="34">
        <v>180</v>
      </c>
      <c r="K25" s="34">
        <v>159</v>
      </c>
      <c r="L25" s="34">
        <v>144</v>
      </c>
      <c r="M25" s="32">
        <f t="shared" si="3"/>
        <v>1487</v>
      </c>
      <c r="N25" s="34">
        <f t="shared" si="4"/>
        <v>9</v>
      </c>
      <c r="O25" s="96">
        <f t="shared" si="5"/>
        <v>165.22222222222223</v>
      </c>
    </row>
    <row r="26" spans="1:15" s="33" customFormat="1" ht="12" customHeight="1" x14ac:dyDescent="0.25">
      <c r="A26" s="32" t="s">
        <v>20</v>
      </c>
      <c r="B26" s="28" t="s">
        <v>52</v>
      </c>
      <c r="C26" s="28" t="s">
        <v>1</v>
      </c>
      <c r="D26" s="34">
        <v>149</v>
      </c>
      <c r="E26" s="34">
        <v>170</v>
      </c>
      <c r="F26" s="34">
        <v>152</v>
      </c>
      <c r="G26" s="34">
        <v>145</v>
      </c>
      <c r="H26" s="34">
        <v>175</v>
      </c>
      <c r="I26" s="34">
        <v>170</v>
      </c>
      <c r="J26" s="34">
        <v>157</v>
      </c>
      <c r="K26" s="34">
        <v>166</v>
      </c>
      <c r="L26" s="34">
        <v>116</v>
      </c>
      <c r="M26" s="32">
        <f t="shared" si="3"/>
        <v>1400</v>
      </c>
      <c r="N26" s="34">
        <f t="shared" si="4"/>
        <v>9</v>
      </c>
      <c r="O26" s="96">
        <f t="shared" si="5"/>
        <v>155.55555555555554</v>
      </c>
    </row>
    <row r="27" spans="1:15" s="33" customFormat="1" ht="12" customHeight="1" x14ac:dyDescent="0.25">
      <c r="A27" s="32" t="s">
        <v>21</v>
      </c>
      <c r="B27" s="43" t="s">
        <v>48</v>
      </c>
      <c r="C27" s="43" t="s">
        <v>2</v>
      </c>
      <c r="D27" s="44">
        <v>149</v>
      </c>
      <c r="E27" s="44">
        <v>186</v>
      </c>
      <c r="F27" s="44">
        <v>159</v>
      </c>
      <c r="G27" s="44">
        <v>150</v>
      </c>
      <c r="H27" s="44">
        <v>137</v>
      </c>
      <c r="I27" s="44">
        <v>155</v>
      </c>
      <c r="J27" s="44">
        <v>153</v>
      </c>
      <c r="K27" s="44">
        <v>139</v>
      </c>
      <c r="L27" s="44">
        <v>166</v>
      </c>
      <c r="M27" s="32">
        <f t="shared" si="3"/>
        <v>1394</v>
      </c>
      <c r="N27" s="34">
        <f t="shared" si="4"/>
        <v>9</v>
      </c>
      <c r="O27" s="96">
        <f t="shared" si="5"/>
        <v>154.88888888888889</v>
      </c>
    </row>
    <row r="28" spans="1:15" s="33" customFormat="1" ht="12" customHeight="1" x14ac:dyDescent="0.25">
      <c r="A28" s="32" t="s">
        <v>22</v>
      </c>
      <c r="B28" s="43" t="s">
        <v>53</v>
      </c>
      <c r="C28" s="43" t="s">
        <v>1</v>
      </c>
      <c r="D28" s="44">
        <v>98</v>
      </c>
      <c r="E28" s="44">
        <v>84</v>
      </c>
      <c r="F28" s="44">
        <v>169</v>
      </c>
      <c r="G28" s="44">
        <v>118</v>
      </c>
      <c r="H28" s="44">
        <v>130</v>
      </c>
      <c r="I28" s="44">
        <v>172</v>
      </c>
      <c r="J28" s="44">
        <v>144</v>
      </c>
      <c r="K28" s="44">
        <v>126</v>
      </c>
      <c r="L28" s="44">
        <v>127</v>
      </c>
      <c r="M28" s="32">
        <f t="shared" si="3"/>
        <v>1168</v>
      </c>
      <c r="N28" s="34">
        <f t="shared" si="4"/>
        <v>9</v>
      </c>
      <c r="O28" s="96">
        <f t="shared" si="5"/>
        <v>129.77777777777777</v>
      </c>
    </row>
    <row r="29" spans="1:15" s="33" customFormat="1" ht="12" customHeight="1" x14ac:dyDescent="0.25">
      <c r="A29" s="32" t="s">
        <v>23</v>
      </c>
      <c r="B29" s="28" t="s">
        <v>120</v>
      </c>
      <c r="C29" s="28" t="s">
        <v>3</v>
      </c>
      <c r="D29" s="34">
        <v>166</v>
      </c>
      <c r="E29" s="34">
        <v>116</v>
      </c>
      <c r="F29" s="34">
        <v>108</v>
      </c>
      <c r="G29" s="34">
        <v>106</v>
      </c>
      <c r="H29" s="34">
        <v>122</v>
      </c>
      <c r="I29" s="34">
        <v>104</v>
      </c>
      <c r="J29" s="34">
        <v>113</v>
      </c>
      <c r="K29" s="34">
        <v>156</v>
      </c>
      <c r="L29" s="34">
        <v>140</v>
      </c>
      <c r="M29" s="32">
        <f t="shared" si="3"/>
        <v>1131</v>
      </c>
      <c r="N29" s="34">
        <f t="shared" si="4"/>
        <v>9</v>
      </c>
      <c r="O29" s="96">
        <f t="shared" si="5"/>
        <v>125.66666666666667</v>
      </c>
    </row>
  </sheetData>
  <sortState xmlns:xlrd2="http://schemas.microsoft.com/office/spreadsheetml/2017/richdata2" ref="B3:O14">
    <sortCondition descending="1" ref="O3:O14"/>
  </sortState>
  <phoneticPr fontId="1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</vt:lpstr>
      <vt:lpstr>all games</vt:lpstr>
      <vt:lpstr>'all games'!Print_Area</vt:lpstr>
      <vt:lpstr>schedule!Print_Area</vt:lpstr>
    </vt:vector>
  </TitlesOfParts>
  <Company>Vuokatin Keilahalli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Wikhede</dc:creator>
  <cp:lastModifiedBy>Helena Sundqvist</cp:lastModifiedBy>
  <cp:lastPrinted>2019-09-17T01:15:58Z</cp:lastPrinted>
  <dcterms:created xsi:type="dcterms:W3CDTF">2016-08-02T08:11:22Z</dcterms:created>
  <dcterms:modified xsi:type="dcterms:W3CDTF">2022-12-30T13:14:09Z</dcterms:modified>
</cp:coreProperties>
</file>